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LLAS\Actuary\2021\December 31, 2021\Firm\"/>
    </mc:Choice>
  </mc:AlternateContent>
  <xr:revisionPtr revIDLastSave="0" documentId="8_{CBFB9B4D-1736-4A84-82F7-C741077712B9}" xr6:coauthVersionLast="47" xr6:coauthVersionMax="47" xr10:uidLastSave="{00000000-0000-0000-0000-000000000000}"/>
  <bookViews>
    <workbookView xWindow="30612" yWindow="-36" windowWidth="30936" windowHeight="16896" xr2:uid="{4548851A-87B5-41AD-9EAE-85CC5F30CDF0}"/>
  </bookViews>
  <sheets>
    <sheet name="Davies Ward Phillips &amp; Vineberg" sheetId="1" r:id="rId1"/>
  </sheets>
  <externalReferences>
    <externalReference r:id="rId2"/>
  </externalReferences>
  <definedNames>
    <definedName name="_xlnm.Print_Area" localSheetId="0">'Davies Ward Phillips &amp; Vineberg'!$A$1:$V$163</definedName>
    <definedName name="_xlnm.Print_Titles" localSheetId="0">'Davies Ward Phillips &amp; Vineberg'!$6:$7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67" i="1" l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<sst xmlns="http://schemas.openxmlformats.org/spreadsheetml/2006/main" count="505" uniqueCount="469">
  <si>
    <t>CANADIAN LAWYERS LIABILITY ASSURANCE SOCIETY (CLLAS)</t>
  </si>
  <si>
    <t>Open and Closed Claims Report</t>
  </si>
  <si>
    <t>Davies Ward Phillips &amp; Vineberg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</si>
  <si>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</si>
  <si>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</si>
  <si>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</si>
  <si>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</si>
  <si>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</si>
  <si>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</si>
  <si>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</si>
  <si>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</si>
  <si>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</si>
  <si>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</si>
  <si>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</si>
  <si>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</si>
  <si>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</si>
  <si>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</si>
  <si>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</si>
  <si>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</si>
  <si>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</si>
  <si>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</si>
  <si>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</si>
  <si>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</si>
  <si>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</si>
  <si>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</si>
  <si>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</si>
  <si>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</si>
  <si>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CLLAS1988-007</t>
  </si>
  <si>
    <t>ROBERT T. BAUER</t>
  </si>
  <si>
    <t>DEVELOPMENT CORPORATION\DUSIT LANES DEV.</t>
  </si>
  <si>
    <t>CLLAS1988-011</t>
  </si>
  <si>
    <t>NICHOLAS J. LEBLOVIC</t>
  </si>
  <si>
    <t>CITIBANK CANADA</t>
  </si>
  <si>
    <t>CLLAS1988-013</t>
  </si>
  <si>
    <t>BRIAN K. GRASMUCK</t>
  </si>
  <si>
    <t>DONALD RIPLEY</t>
  </si>
  <si>
    <t>CLLAS1988-018</t>
  </si>
  <si>
    <t>EDWARD C. HANNAH</t>
  </si>
  <si>
    <t>DAVID K. LOWRY</t>
  </si>
  <si>
    <t>CLLAS1988-031</t>
  </si>
  <si>
    <t>Donald C. Stanbury</t>
  </si>
  <si>
    <t>KEVIN JAMES DWYER</t>
  </si>
  <si>
    <t>CLLAS1988-032</t>
  </si>
  <si>
    <t>CHARLES OVERLAND</t>
  </si>
  <si>
    <t>AUDREY CAMPBELL</t>
  </si>
  <si>
    <t>CLLAS1988-038</t>
  </si>
  <si>
    <t>ECO CORPORATION</t>
  </si>
  <si>
    <t>CLLAS1988-051</t>
  </si>
  <si>
    <t>Brian R. Carr</t>
  </si>
  <si>
    <t>ALBERTO CULVER CANADA INC.</t>
  </si>
  <si>
    <t>CLLAS1988-052</t>
  </si>
  <si>
    <t>I. BERL NADLER</t>
  </si>
  <si>
    <t>CANADIAN MANOIR</t>
  </si>
  <si>
    <t>CLLAS1990-025</t>
  </si>
  <si>
    <t>JOHN I. LASKIN</t>
  </si>
  <si>
    <t>COMMODORE BUSINESS LTD</t>
  </si>
  <si>
    <t>CLLAS1991-050</t>
  </si>
  <si>
    <t>Colin Campbell</t>
  </si>
  <si>
    <t>NLK - CELPAP A.B.</t>
  </si>
  <si>
    <t>CLLAS1992-048</t>
  </si>
  <si>
    <t>T.B.A. T.B.A.</t>
  </si>
  <si>
    <t>TRITEN CORPORATION</t>
  </si>
  <si>
    <t>CLLAS1992-081</t>
  </si>
  <si>
    <t>WILLIAM M. AINLEY</t>
  </si>
  <si>
    <t>PEOPLES/MONTREAL TRUST/CREDIT LYONN</t>
  </si>
  <si>
    <t>CLLAS1992-107</t>
  </si>
  <si>
    <t>JOHN D. BODRUG</t>
  </si>
  <si>
    <t>BEAM OF CANADA INC.</t>
  </si>
  <si>
    <t>CLLAS1992-184</t>
  </si>
  <si>
    <t xml:space="preserve"> </t>
  </si>
  <si>
    <t>Estate of Anne Fox</t>
  </si>
  <si>
    <t>CLLAS1993-004</t>
  </si>
  <si>
    <t>GREGORY J. HOWARD</t>
  </si>
  <si>
    <t>ONTARIO RESORTS INC.</t>
  </si>
  <si>
    <t>CLLAS1993-022</t>
  </si>
  <si>
    <t>JOEL T. KISSACK</t>
  </si>
  <si>
    <t>MACLEOD-STEDMAN INC.</t>
  </si>
  <si>
    <t>CLLAS1993-070</t>
  </si>
  <si>
    <t>Bk of N.S./CIBC/National and Royal/Olympia &amp; York</t>
  </si>
  <si>
    <t>CLLAS1993-074</t>
  </si>
  <si>
    <t>ROBYN M. BELL</t>
  </si>
  <si>
    <t>Garfield's Fashions Limited</t>
  </si>
  <si>
    <t>CLLAS1993-101</t>
  </si>
  <si>
    <t>GRAY E. TAYLOR</t>
  </si>
  <si>
    <t>The Business Depot Ltd.</t>
  </si>
  <si>
    <t>CLLAS1993-132</t>
  </si>
  <si>
    <t>John Laskin</t>
  </si>
  <si>
    <t>Dr. I.S. Rosenhek</t>
  </si>
  <si>
    <t>CLLAS1994-001</t>
  </si>
  <si>
    <t>JAY A. SWARTZ</t>
  </si>
  <si>
    <t>Gordon Capital Corporation</t>
  </si>
  <si>
    <t>CLLAS1994-026</t>
  </si>
  <si>
    <t>THOMAS A. SMEE</t>
  </si>
  <si>
    <t>Ondaatje Managed Investments Limited</t>
  </si>
  <si>
    <t>CLLAS1994-072</t>
  </si>
  <si>
    <t>JONE SCHOEFFEL</t>
  </si>
  <si>
    <t>CLLAS1994-073</t>
  </si>
  <si>
    <t>CAROL PENNYCOOK</t>
  </si>
  <si>
    <t>ODYSSEY PARTNERS, L.P.</t>
  </si>
  <si>
    <t>CLLAS1994-074</t>
  </si>
  <si>
    <t>MATTHEW GOTTLIEB</t>
  </si>
  <si>
    <t>HOOGOVENS TECHNICAL SERVICES CANADA LTD.</t>
  </si>
  <si>
    <t>CLLAS1994-137</t>
  </si>
  <si>
    <t>Ronald Wilson</t>
  </si>
  <si>
    <t>Grant Brown, Hendron Financial Inc.</t>
  </si>
  <si>
    <t>CLLAS1994-142</t>
  </si>
  <si>
    <t>Robyn Bell</t>
  </si>
  <si>
    <t>Laventhol &amp; Horwarth Limited</t>
  </si>
  <si>
    <t>CLLAS1995-014</t>
  </si>
  <si>
    <t>Ian Johnson</t>
  </si>
  <si>
    <t>Industrial Strategic Capital</t>
  </si>
  <si>
    <t>CLLAS1995-032</t>
  </si>
  <si>
    <t>Lancaster Funding Inc.</t>
  </si>
  <si>
    <t>CLLAS1995-061</t>
  </si>
  <si>
    <t>Sandra A. Forbes</t>
  </si>
  <si>
    <t>Louis Harris Kalesky</t>
  </si>
  <si>
    <t>CLLAS1995-084</t>
  </si>
  <si>
    <t>Berl Nadler</t>
  </si>
  <si>
    <t>J. Silver Holdings Limited</t>
  </si>
  <si>
    <t>CLLAS1995-091</t>
  </si>
  <si>
    <t>John Zinn</t>
  </si>
  <si>
    <t>Fortis Inc.</t>
  </si>
  <si>
    <t>CLLAS1995-114</t>
  </si>
  <si>
    <t>James Kershaw</t>
  </si>
  <si>
    <t>Donald D. &amp; Ruth Campbell</t>
  </si>
  <si>
    <t>CLLAS1996-074</t>
  </si>
  <si>
    <t>Horizon Limited Partnership</t>
  </si>
  <si>
    <t>CLLAS1997-080</t>
  </si>
  <si>
    <t>Arthur Shiff</t>
  </si>
  <si>
    <t>Cadbury Beverages Canada Inc.</t>
  </si>
  <si>
    <t>CLLAS1997-090</t>
  </si>
  <si>
    <t>David W. Smith</t>
  </si>
  <si>
    <t>Toronto-Dominion Bank (Re: GW-CG Investments Ltd)</t>
  </si>
  <si>
    <t>CLLAS1997-112</t>
  </si>
  <si>
    <t>CMIL Industries</t>
  </si>
  <si>
    <t>CLLAS1999-020</t>
  </si>
  <si>
    <t>J. Berl Nadler</t>
  </si>
  <si>
    <t>Union Industries Inc./BeckettTech.</t>
  </si>
  <si>
    <t>CLLAS1999-040</t>
  </si>
  <si>
    <t>Steven B. Sharpe</t>
  </si>
  <si>
    <t>Chrysler Canada/Canada Trust Co. et al</t>
  </si>
  <si>
    <t>CLLAS1999-102</t>
  </si>
  <si>
    <t>David Dell</t>
  </si>
  <si>
    <t>Festival Hall Developments Limited</t>
  </si>
  <si>
    <t>CLLAS1999-114</t>
  </si>
  <si>
    <t>David/Ian Smith/Crosbi</t>
  </si>
  <si>
    <t>Onex Corportation</t>
  </si>
  <si>
    <t>CLLAS2000-067</t>
  </si>
  <si>
    <t>Mark Hayes</t>
  </si>
  <si>
    <t>Armstrong Holdings Inc/TV RadioNow Corp.</t>
  </si>
  <si>
    <t>CLLAS2000-140</t>
  </si>
  <si>
    <t>Courtney Foster</t>
  </si>
  <si>
    <t>Canplas Industries Ltd.</t>
  </si>
  <si>
    <t>CLLAS2001-060</t>
  </si>
  <si>
    <t>Gillian Stacey</t>
  </si>
  <si>
    <t>Patheon Inc.</t>
  </si>
  <si>
    <t>CLLAS2001-081</t>
  </si>
  <si>
    <t>Patrick Barry</t>
  </si>
  <si>
    <t>BMO Nesbitt Burns Equity Partners Inc.</t>
  </si>
  <si>
    <t>CLLAS2001-112</t>
  </si>
  <si>
    <t>Daniel S. Miller</t>
  </si>
  <si>
    <t>Mamma.Com Inc./Intasys Corp.</t>
  </si>
  <si>
    <t>CLLAS2002-013</t>
  </si>
  <si>
    <t>Katherine Peacocke</t>
  </si>
  <si>
    <t>Anmara Corporation</t>
  </si>
  <si>
    <t>CLLAS2002-090</t>
  </si>
  <si>
    <t>Janet Ferrier</t>
  </si>
  <si>
    <t>Congress Financial Corporation (Canada)</t>
  </si>
  <si>
    <t>CLLAS2002-156</t>
  </si>
  <si>
    <t>Hillel W. Rosen</t>
  </si>
  <si>
    <t>Metro Beaute Limitee</t>
  </si>
  <si>
    <t>CLLAS2002-168</t>
  </si>
  <si>
    <t>Genevieve Dufour</t>
  </si>
  <si>
    <t>Maestro Real Estate Advisors</t>
  </si>
  <si>
    <t>CLLAS2002-174</t>
  </si>
  <si>
    <t>John Ulmer</t>
  </si>
  <si>
    <t>Transplan Enterprises Ltd.</t>
  </si>
  <si>
    <t>CLLAS2002-177</t>
  </si>
  <si>
    <t>Shaw Communications Inc.</t>
  </si>
  <si>
    <t>CLLAS2002-183</t>
  </si>
  <si>
    <t>Nathan Boidman</t>
  </si>
  <si>
    <t>A-Co</t>
  </si>
  <si>
    <t>CLLAS2002-218</t>
  </si>
  <si>
    <t>Gary Edward Taylor</t>
  </si>
  <si>
    <t>Toromont Engergy Limited</t>
  </si>
  <si>
    <t>CLLAS2003-017</t>
  </si>
  <si>
    <t>Ian Crosbie</t>
  </si>
  <si>
    <t>Onex Corporation (re Sky Chefs)</t>
  </si>
  <si>
    <t>CLLAS2004-152</t>
  </si>
  <si>
    <t>Mathieu Bouchard</t>
  </si>
  <si>
    <t>Ralph Faraggi and Robert Langlois</t>
  </si>
  <si>
    <t>CLLAS2005-048</t>
  </si>
  <si>
    <t>Denis Ferland</t>
  </si>
  <si>
    <t>Eaux Vives Harricanad Inc.</t>
  </si>
  <si>
    <t>CLLAS2005-049</t>
  </si>
  <si>
    <t>George R. Hendy</t>
  </si>
  <si>
    <t>Michel Abaziou (client Bellingham)</t>
  </si>
  <si>
    <t>CLLAS2005-235</t>
  </si>
  <si>
    <t>Sylvain Cossette</t>
  </si>
  <si>
    <t>Unknown - stolen computer</t>
  </si>
  <si>
    <t>CLLAS2006-013</t>
  </si>
  <si>
    <t>Mark Schrager</t>
  </si>
  <si>
    <t>Ronald Weinberg et al V. Cinar Corp.</t>
  </si>
  <si>
    <t>CLLAS2006-074</t>
  </si>
  <si>
    <t>James Doris</t>
  </si>
  <si>
    <t>BMO Nesbitt Burns</t>
  </si>
  <si>
    <t>CLLAS2006-075</t>
  </si>
  <si>
    <t>Marc-Alexandre Poirier</t>
  </si>
  <si>
    <t>Metso Automation Canada Ltd.</t>
  </si>
  <si>
    <t>CLLAS2006-115</t>
  </si>
  <si>
    <t>Louis-Martin O'Neill</t>
  </si>
  <si>
    <t>Sunsea Yachting</t>
  </si>
  <si>
    <t>CLLAS2006-162</t>
  </si>
  <si>
    <t>Ivanhoe Mines Ltd.</t>
  </si>
  <si>
    <t>CLLAS2007-020</t>
  </si>
  <si>
    <t>Justin D. Vineberg</t>
  </si>
  <si>
    <t>Paris &amp; Italia Inc.</t>
  </si>
  <si>
    <t>CLLAS2007-051</t>
  </si>
  <si>
    <t>Matthew P. Gottlieb</t>
  </si>
  <si>
    <t>Hollinger Inc.</t>
  </si>
  <si>
    <t>CLLAS2007-057</t>
  </si>
  <si>
    <t>Robert J. Abrams</t>
  </si>
  <si>
    <t>3137147 and 3137155 Canada Inc.</t>
  </si>
  <si>
    <t>CLLAS2007-077</t>
  </si>
  <si>
    <t>Alain Gaul</t>
  </si>
  <si>
    <t>Radial Investments Ltd.</t>
  </si>
  <si>
    <t>CLLAS2007-079</t>
  </si>
  <si>
    <t>Carol Hansell</t>
  </si>
  <si>
    <t>Directors of Hollinger Inc. (See file for names)</t>
  </si>
  <si>
    <t>CLLAS2007-138</t>
  </si>
  <si>
    <t>Marc-Andre Boutin</t>
  </si>
  <si>
    <t>Raymond David and 173303 Canada Inc.</t>
  </si>
  <si>
    <t>CLLAS2008-015</t>
  </si>
  <si>
    <t>Michael D. Vineberg</t>
  </si>
  <si>
    <t>Velan Holding Co. Ltd.</t>
  </si>
  <si>
    <t>CLLAS2008-063</t>
  </si>
  <si>
    <t>William Ainley</t>
  </si>
  <si>
    <t>David Szellos and 2025753 Ontario Inc.</t>
  </si>
  <si>
    <t>CLLAS2008-070</t>
  </si>
  <si>
    <t>Jim Nikopoulos</t>
  </si>
  <si>
    <t>Credit Suisse</t>
  </si>
  <si>
    <t>CLLAS2008-079</t>
  </si>
  <si>
    <t>Royal Canadian Securities Limited</t>
  </si>
  <si>
    <t>CLLAS2008-114</t>
  </si>
  <si>
    <t>Bird Construction Income Fund</t>
  </si>
  <si>
    <t>CLLAS2008-149</t>
  </si>
  <si>
    <t>George Hendy</t>
  </si>
  <si>
    <t>Bellingham Trading Ltd. et al</t>
  </si>
  <si>
    <t>CLLAS2008-164</t>
  </si>
  <si>
    <t>Mitchell Klein</t>
  </si>
  <si>
    <t>Rene G. Lepine Inter-Vivos Trust</t>
  </si>
  <si>
    <t>CLLAS2008-165</t>
  </si>
  <si>
    <t>Saul Levenson</t>
  </si>
  <si>
    <t>CLLAS2008-166</t>
  </si>
  <si>
    <t>Marilyn Avrith</t>
  </si>
  <si>
    <t>CLLAS2008-167</t>
  </si>
  <si>
    <t>Neil Gold</t>
  </si>
  <si>
    <t>CLLAS2009-003</t>
  </si>
  <si>
    <t>Francois Barette</t>
  </si>
  <si>
    <t>143812 Canada Inc.</t>
  </si>
  <si>
    <t>CLLAS2009-047</t>
  </si>
  <si>
    <t>AAC Management Corp (Boutique aux Elegants Inc.)</t>
  </si>
  <si>
    <t>CLLAS2009-050</t>
  </si>
  <si>
    <t>Sarah Powell</t>
  </si>
  <si>
    <t>GE Canada - Building 18</t>
  </si>
  <si>
    <t>CLLAS2009-101</t>
  </si>
  <si>
    <t>Donald Stanbury</t>
  </si>
  <si>
    <t>Cirvek Fund I.L.P.</t>
  </si>
  <si>
    <t>CLLAS2009-102</t>
  </si>
  <si>
    <t>Scott Hyman</t>
  </si>
  <si>
    <t>Pagerman Holdings Inc.</t>
  </si>
  <si>
    <t>CLLAS2009-153</t>
  </si>
  <si>
    <t>Nick Rodrigo</t>
  </si>
  <si>
    <t>Thomas Nacos</t>
  </si>
  <si>
    <t>CLLAS2009-166</t>
  </si>
  <si>
    <t>Toronto Port Authority</t>
  </si>
  <si>
    <t>CLLAS2010-009</t>
  </si>
  <si>
    <t>Joseph Sharaf (Estate of Sassoon Abed)</t>
  </si>
  <si>
    <t>CLLAS2010-012</t>
  </si>
  <si>
    <t>Brian Bloom</t>
  </si>
  <si>
    <t>3071332 Canada Inc (Samco) and Majeho Investments</t>
  </si>
  <si>
    <t>CLLAS2010-015</t>
  </si>
  <si>
    <t>Natasha MacParland</t>
  </si>
  <si>
    <t>Springer Maschinenfabrik AG and Microtech North Am</t>
  </si>
  <si>
    <t>CLLAS2010-048</t>
  </si>
  <si>
    <t>Timothy Youdan</t>
  </si>
  <si>
    <t>Simpson Wigle LLP (Francis Wigle)</t>
  </si>
  <si>
    <t>CLLAS2010-060</t>
  </si>
  <si>
    <t>Natasa Birac</t>
  </si>
  <si>
    <t>Ivanhoe Cambridge Inc.</t>
  </si>
  <si>
    <t>CLLAS2010-069</t>
  </si>
  <si>
    <t>Benoit Archambault</t>
  </si>
  <si>
    <t>Reitmans (Canada) Limited</t>
  </si>
  <si>
    <t>CLLAS2010-160</t>
  </si>
  <si>
    <t>Cara Cameron</t>
  </si>
  <si>
    <t>Rizwan Ahmad Khan Gondal</t>
  </si>
  <si>
    <t>CLLAS2010-185</t>
  </si>
  <si>
    <t>Robert Bauer</t>
  </si>
  <si>
    <t>City of Toronto</t>
  </si>
  <si>
    <t>CLLAS2011-002</t>
  </si>
  <si>
    <t>Christina Medland (former associate)</t>
  </si>
  <si>
    <t>Philip Spatafora and Vitina LoBianco</t>
  </si>
  <si>
    <t>CLLAS2011-008</t>
  </si>
  <si>
    <t>William Brock</t>
  </si>
  <si>
    <t>Arnold Steinberg and Irving Ludmer</t>
  </si>
  <si>
    <t>CLLAS2011-018</t>
  </si>
  <si>
    <t>O'Leary Funds Management LP re: Boralex Income Fun</t>
  </si>
  <si>
    <t>CLLAS2011-030</t>
  </si>
  <si>
    <t>Neal Armstrong</t>
  </si>
  <si>
    <t>MI Developments Inc.</t>
  </si>
  <si>
    <t>CLLAS2011-047</t>
  </si>
  <si>
    <t>K.A. Siobhan Monaghan</t>
  </si>
  <si>
    <t>Hunt Oil Corporation</t>
  </si>
  <si>
    <t>CLLAS2011-051</t>
  </si>
  <si>
    <t>Mitchell Finkelstein</t>
  </si>
  <si>
    <t>Ontario Securities Commission et al</t>
  </si>
  <si>
    <t>CLLAS2011-074</t>
  </si>
  <si>
    <t>J. Alexander Moore</t>
  </si>
  <si>
    <t>Xstrata Canada Corporation</t>
  </si>
  <si>
    <t>CLLAS2011-106</t>
  </si>
  <si>
    <t>Franziska Ruf</t>
  </si>
  <si>
    <t>Capital Finlogik Inc.</t>
  </si>
  <si>
    <t>CLLAS2011-112</t>
  </si>
  <si>
    <t>David Stolow</t>
  </si>
  <si>
    <t>Kaycan Ltd. re: Leo Sabourin</t>
  </si>
  <si>
    <t>CLLAS2011-191</t>
  </si>
  <si>
    <t>Stephane Eljarrat</t>
  </si>
  <si>
    <t>Potash Corporation of Saskatchewan</t>
  </si>
  <si>
    <t>CLLAS2011-207</t>
  </si>
  <si>
    <t>Nathan\ Sidney\Samuel Boidman\Horn\Minzberg</t>
  </si>
  <si>
    <t>St Lawrence Trading - I. Ludmer,A. Steinberg</t>
  </si>
  <si>
    <t>CLLAS2012-026</t>
  </si>
  <si>
    <t>Innovacion Y Desarrollo de Energia Alfa Sustenable</t>
  </si>
  <si>
    <t>CLLAS2012-043</t>
  </si>
  <si>
    <t>Michael N. Kandev</t>
  </si>
  <si>
    <t>The Larry and Cookie Rossy Family Foundation et al</t>
  </si>
  <si>
    <t>CLLAS2012-091</t>
  </si>
  <si>
    <t>Samuel Minzberg</t>
  </si>
  <si>
    <t>Michael Seltzer</t>
  </si>
  <si>
    <t>CLLAS2012-141</t>
  </si>
  <si>
    <t>Pierre-André Themens</t>
  </si>
  <si>
    <t xml:space="preserve"> Estate or Beneficiary of the Estate of Claude Hum</t>
  </si>
  <si>
    <t>CLLAS2012-155</t>
  </si>
  <si>
    <t>Ronald S. Wilson</t>
  </si>
  <si>
    <t>White Knight Investment Trust et al</t>
  </si>
  <si>
    <t>CLLAS2012-167</t>
  </si>
  <si>
    <t>Madeleine Brillant (Humbert)</t>
  </si>
  <si>
    <t>CLLAS2012-168</t>
  </si>
  <si>
    <t>Sébastien Savage</t>
  </si>
  <si>
    <t>R.J. Corman Railroad Group, LLC et al</t>
  </si>
  <si>
    <t>CLLAS2012-174</t>
  </si>
  <si>
    <t>Diana R. Lyrintzis</t>
  </si>
  <si>
    <t>Cominar Real Estate Investment Trust</t>
  </si>
  <si>
    <t>CLLAS2013-029</t>
  </si>
  <si>
    <t>Slava Sinigerska (former associate)</t>
  </si>
  <si>
    <t>Bertex ULC and the Executors of the Estate of the</t>
  </si>
  <si>
    <t>CLLAS2013-059</t>
  </si>
  <si>
    <t>John Lennard</t>
  </si>
  <si>
    <t>Sharon Steinberg Investments Inc.</t>
  </si>
  <si>
    <t>CLLAS2013-086</t>
  </si>
  <si>
    <t>Irving Ludmer/3488063 Canada Inc./2534-2825 Canada</t>
  </si>
  <si>
    <t>CLLAS2013-150</t>
  </si>
  <si>
    <t>Sandra Mastrogiuseppe</t>
  </si>
  <si>
    <t>H.W. Hollinger (Canada) Inc.</t>
  </si>
  <si>
    <t>CLLAS2013-160</t>
  </si>
  <si>
    <t>Lone Star Real Estate Fund (Bermuda)</t>
  </si>
  <si>
    <t>CLLAS2013-162</t>
  </si>
  <si>
    <t>Canam PO LP</t>
  </si>
  <si>
    <t>CLLAS2014-056</t>
  </si>
  <si>
    <t>Kevin/Jay/James Greenspoon/Swartz/Bunting</t>
  </si>
  <si>
    <t>Quartz Capital Group Ltd.</t>
  </si>
  <si>
    <t>CLLAS2014-077</t>
  </si>
  <si>
    <t>8104425 &amp; 8104433 Canada Inc.</t>
  </si>
  <si>
    <t>CLLAS2014-152</t>
  </si>
  <si>
    <t>M.Z. Berger &amp; Co., Inc.</t>
  </si>
  <si>
    <t>CLLAS2015-015</t>
  </si>
  <si>
    <t>Merrill Lynch Holdings Company</t>
  </si>
  <si>
    <t>CLLAS2015-027</t>
  </si>
  <si>
    <t>Roberto Pietrovito</t>
  </si>
  <si>
    <t>CLLAS2015-088</t>
  </si>
  <si>
    <t>Abraham Leitner</t>
  </si>
  <si>
    <t>Saul Katzman et al</t>
  </si>
  <si>
    <t>CLLAS2015-122</t>
  </si>
  <si>
    <t>Robin Schwill</t>
  </si>
  <si>
    <t>Joint Administrators of Nortel Networks UK Limited</t>
  </si>
  <si>
    <t>CLLAS2015-127</t>
  </si>
  <si>
    <t>Paul Lemarre</t>
  </si>
  <si>
    <t>Woodbourne Canada LI GP LP</t>
  </si>
  <si>
    <t>CLLAS2016-011</t>
  </si>
  <si>
    <t>Nicolas Chaput</t>
  </si>
  <si>
    <t>Lane Fusilier</t>
  </si>
  <si>
    <t>CLLAS2016-051</t>
  </si>
  <si>
    <t>Robert Vineberg</t>
  </si>
  <si>
    <t>Bennington Financial Services Corp.,Equirex Leasing Corporation</t>
  </si>
  <si>
    <t>CLLAS2016-051B</t>
  </si>
  <si>
    <t>CLLAS2016-125</t>
  </si>
  <si>
    <t>David Kim</t>
  </si>
  <si>
    <t>Holden Rhodes/ 2471742 Ontario Inc.</t>
  </si>
  <si>
    <t>CLLAS2016-127</t>
  </si>
  <si>
    <t>Paul Prokos</t>
  </si>
  <si>
    <t>Multiple Taxpayers</t>
  </si>
  <si>
    <t>CLLAS2016-150</t>
  </si>
  <si>
    <t>Lloyd Perry Feldman</t>
  </si>
  <si>
    <t>Avrum Morowitz (Morrow)</t>
  </si>
  <si>
    <t>CLLAS2017-027</t>
  </si>
  <si>
    <t>Tony Vysniauskas,Wayne Sim</t>
  </si>
  <si>
    <t>CLLAS2017-052</t>
  </si>
  <si>
    <t>Groupe Raymond Chabot Grant Thornton</t>
  </si>
  <si>
    <t>CLLAS2017-065</t>
  </si>
  <si>
    <t>Unknown Estates</t>
  </si>
  <si>
    <t>CLLAS2017-104</t>
  </si>
  <si>
    <t>George Pollack</t>
  </si>
  <si>
    <t>First Capital Realty Inc.</t>
  </si>
  <si>
    <t>CLLAS2018-028</t>
  </si>
  <si>
    <t>Laurence Detiere</t>
  </si>
  <si>
    <t>Laurentian Bank of Canada Ltd.</t>
  </si>
  <si>
    <t>CLLAS2018-038</t>
  </si>
  <si>
    <t>Guy Du Pont</t>
  </si>
  <si>
    <t>ARII Holdings (212) Ltd.,4092325 Investments Ltd.,Burlington Retail Power Centre (South) Amalco Limited,Rusmar Triple A Acquisitions Ltd.</t>
  </si>
  <si>
    <t>CLLAS2018-086</t>
  </si>
  <si>
    <t>Mindy Gilbert</t>
  </si>
  <si>
    <t>Potash Ridge Corporation</t>
  </si>
  <si>
    <t>CLLAS2018-111</t>
  </si>
  <si>
    <t>Pactim Holdings Company,Greykarr Holdings Inc.,Greykarr Holdings Company</t>
  </si>
  <si>
    <t>CLLAS2018-115</t>
  </si>
  <si>
    <t>Christopher Anderson</t>
  </si>
  <si>
    <t>Jose Bautista</t>
  </si>
  <si>
    <t>CLLAS2019-006</t>
  </si>
  <si>
    <t>Xavier Plamondon</t>
  </si>
  <si>
    <t>RioCan REIT</t>
  </si>
  <si>
    <t>CLLAS2019-031</t>
  </si>
  <si>
    <t>Shayna Goldman</t>
  </si>
  <si>
    <t>Advantech AMT Corp.,Advantech Wireless (EMEA) Ltd.,Advantech Wireless Do Brasil Produtos De Telecomunicagoes Ltda.</t>
  </si>
  <si>
    <t>CLLAS2019-112</t>
  </si>
  <si>
    <t>Rita de Santis</t>
  </si>
  <si>
    <t>Saargummi Quebec Inc.,City of Magog</t>
  </si>
  <si>
    <t>CLLAS2020-074</t>
  </si>
  <si>
    <t>CentralSquare Technologies LLC</t>
  </si>
  <si>
    <t>CLLAS2020-094</t>
  </si>
  <si>
    <t>Paul Martin</t>
  </si>
  <si>
    <t>Investment Management Corporation of Ontario,Workplace Safety and Insurance Board,CAAT Pension Plan</t>
  </si>
  <si>
    <t>CLLAS2020-112</t>
  </si>
  <si>
    <t>Louise Patry</t>
  </si>
  <si>
    <t>Aldo Group Inc.</t>
  </si>
  <si>
    <t>CLLAS2021-021</t>
  </si>
  <si>
    <t>Elisabeth Robichaud</t>
  </si>
  <si>
    <t>Jean-Louis Dulac,Michel Dulac,Projet Perth</t>
  </si>
  <si>
    <t>CLLAS2021-022</t>
  </si>
  <si>
    <t>Matthew Milne-Smith</t>
  </si>
  <si>
    <t>Camp Ooch</t>
  </si>
  <si>
    <t>CLLAS2021-076</t>
  </si>
  <si>
    <t>Johnathon Sherman</t>
  </si>
  <si>
    <t>CLLAS2021-097</t>
  </si>
  <si>
    <t>Ingrid Cranton,Alan Cranton</t>
  </si>
  <si>
    <t>CLLAS2021-126</t>
  </si>
  <si>
    <t>Scott Hyman,Jennifer Longhurst</t>
  </si>
  <si>
    <t>Healthcare of Ontario Pension Plan (HOOPP)</t>
  </si>
  <si>
    <t>CLLAS2021-128</t>
  </si>
  <si>
    <t>Peter Mendell</t>
  </si>
  <si>
    <t>Jim Kilts</t>
  </si>
  <si>
    <t>CLLAS2022-003</t>
  </si>
  <si>
    <t>PHI Group Inc.</t>
  </si>
  <si>
    <t>CLLAS2022-012</t>
  </si>
  <si>
    <t>Guy Du Pont,Dov Whitman</t>
  </si>
  <si>
    <t>Russell G. Negus</t>
  </si>
  <si>
    <t>CLLAS2022-032</t>
  </si>
  <si>
    <t>Davies Ward Phillips &amp; Vineberg LLP</t>
  </si>
  <si>
    <t>SEMAFO Inc. and its special committee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</si>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</sst>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LAS/Actuary/2021/December%2031,%202021/CLLAS_Open-Closed%20Raw%20Data%20-%2031-12-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Filtered Data"/>
      <sheetName val="Raw Data"/>
      <sheetName val="LSUC"/>
      <sheetName val="Open"/>
      <sheetName val="Closed"/>
      <sheetName val="Checks"/>
      <sheetName val="Extr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44561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Reopened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Open</v>
          </cell>
          <cell r="D3439" t="str">
            <v>LSUC</v>
          </cell>
          <cell r="E3439" t="str">
            <v>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Open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Open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Open</v>
          </cell>
          <cell r="D3959" t="str">
            <v>LBQ</v>
          </cell>
          <cell r="E3959" t="str">
            <v>LBQ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Open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Open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Open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Open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Open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Reopened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Open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Open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Open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Open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Open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Open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Open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Open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Open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Open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Open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Open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Open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Open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Open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Open</v>
          </cell>
          <cell r="D4842" t="str">
            <v>LBQ</v>
          </cell>
          <cell r="E4842" t="str">
            <v>LBQ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Open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Open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Open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Closed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Open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Open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Open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Open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Open</v>
          </cell>
          <cell r="D4979" t="str">
            <v>LSUC</v>
          </cell>
          <cell r="E4979" t="str">
            <v>No CST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Open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Open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Open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Open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Open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Open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Open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Open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Open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Open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Reopened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Open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Open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Open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Open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Open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Open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Open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Open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Open</v>
          </cell>
          <cell r="D5285" t="str">
            <v>LSUC</v>
          </cell>
          <cell r="E5285" t="str">
            <v>No CST / TBA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Open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Open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Open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Open</v>
          </cell>
          <cell r="D5314" t="str">
            <v>LBQ</v>
          </cell>
          <cell r="E5314" t="str">
            <v>LBQ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Open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Open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Open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Open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Open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Open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Open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Open</v>
          </cell>
          <cell r="D5397" t="str">
            <v>LSUC</v>
          </cell>
          <cell r="E5397" t="str">
            <v>19E1050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Open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Open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Open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Open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Open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Open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Open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Open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Closed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Open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Open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Open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Open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Reopened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Open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Open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Open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Open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Open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Open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Open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Open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Open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Open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Open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Open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Open</v>
          </cell>
          <cell r="D5539" t="str">
            <v>LSUC</v>
          </cell>
          <cell r="E5539" t="str">
            <v>No CST</v>
          </cell>
        </row>
        <row r="5540">
          <cell r="B5540" t="str">
            <v>CLLAS2020-125</v>
          </cell>
          <cell r="C5540" t="str">
            <v>Open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Open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Open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Open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Open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Open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Open</v>
          </cell>
          <cell r="D5566" t="str">
            <v>LSA</v>
          </cell>
          <cell r="E5566" t="str">
            <v>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Open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Open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Open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Open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Open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Open</v>
          </cell>
          <cell r="D5584" t="str">
            <v>LBQ</v>
          </cell>
          <cell r="E5584" t="str">
            <v>20-0462</v>
          </cell>
        </row>
        <row r="5585">
          <cell r="B5585" t="str">
            <v>CLLAS2021-041B</v>
          </cell>
          <cell r="C5585" t="str">
            <v>Open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Open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Open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Open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LBQ</v>
          </cell>
        </row>
        <row r="5604">
          <cell r="B5604" t="str">
            <v>CLLAS2021-058</v>
          </cell>
          <cell r="C5604" t="str">
            <v>Open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20-0858</v>
          </cell>
        </row>
        <row r="5608">
          <cell r="B5608" t="str">
            <v>CLLAS2021-062</v>
          </cell>
          <cell r="C5608" t="str">
            <v>Open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Open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Open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>No CST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Open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Open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Open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Open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TBA</v>
          </cell>
        </row>
        <row r="5650">
          <cell r="B5650" t="str">
            <v>CLLAS2021-104</v>
          </cell>
          <cell r="C5650" t="str">
            <v>Open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Open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Open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Open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Open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Open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Open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Open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Open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Open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Open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Open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Open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Open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20E2514</v>
          </cell>
        </row>
        <row r="5687">
          <cell r="B5687" t="str">
            <v>CLLAS2022-006</v>
          </cell>
          <cell r="C5687" t="str">
            <v>Open</v>
          </cell>
          <cell r="D5687" t="str">
            <v>LSUC</v>
          </cell>
          <cell r="E5687" t="str">
            <v>TBA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TBA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Open</v>
          </cell>
          <cell r="D5695" t="str">
            <v>LSUC</v>
          </cell>
          <cell r="E5695" t="str">
            <v>TBA</v>
          </cell>
        </row>
        <row r="5696">
          <cell r="B5696" t="str">
            <v>CLLAS2022-015</v>
          </cell>
          <cell r="C5696" t="str">
            <v>Open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Open</v>
          </cell>
          <cell r="D5700" t="str">
            <v>LSUC</v>
          </cell>
          <cell r="E5700" t="str">
            <v>TBA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Open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Open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Open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TBA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Open</v>
          </cell>
          <cell r="D5708" t="str">
            <v>LBQ</v>
          </cell>
          <cell r="E5708" t="str">
            <v>LBQ</v>
          </cell>
        </row>
        <row r="5709">
          <cell r="B5709" t="str">
            <v>CLLAS2022-028</v>
          </cell>
          <cell r="C5709" t="str">
            <v>Open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Open</v>
          </cell>
          <cell r="D5710" t="str">
            <v>LSBC</v>
          </cell>
          <cell r="E5710" t="str">
            <v>21-906</v>
          </cell>
        </row>
        <row r="5711">
          <cell r="B5711" t="str">
            <v>CLLAS2022-030</v>
          </cell>
          <cell r="C5711" t="str">
            <v>Open</v>
          </cell>
          <cell r="D5711" t="str">
            <v>LSBC</v>
          </cell>
          <cell r="E5711" t="str">
            <v>21-896</v>
          </cell>
        </row>
        <row r="5712">
          <cell r="B5712" t="str">
            <v>CLLAS2022-031</v>
          </cell>
          <cell r="C5712" t="str">
            <v>Open</v>
          </cell>
          <cell r="D5712" t="str">
            <v>LSUC</v>
          </cell>
          <cell r="E5712" t="str">
            <v>TBA</v>
          </cell>
        </row>
        <row r="5713">
          <cell r="B5713" t="str">
            <v>CLLAS2022-032</v>
          </cell>
          <cell r="C5713" t="str">
            <v>Open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Open</v>
          </cell>
          <cell r="D5714" t="str">
            <v>LSUC</v>
          </cell>
          <cell r="E5714" t="str">
            <v>TBA</v>
          </cell>
        </row>
        <row r="5715">
          <cell r="B5715" t="str">
            <v>CLLAS2022-034</v>
          </cell>
          <cell r="C5715" t="str">
            <v>Open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Open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Open</v>
          </cell>
          <cell r="D5719" t="str">
            <v xml:space="preserve"> 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Open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Open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Open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Open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TBA</v>
          </cell>
        </row>
        <row r="5725">
          <cell r="B5725" t="str">
            <v>CLLAS2022-043</v>
          </cell>
          <cell r="C5725" t="str">
            <v>Open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Open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Open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Open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Open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Open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7FFF-3502-4FEC-AB1D-E67FCC5219BF}">
  <sheetPr codeName="Sheet14">
    <tabColor theme="8" tint="-0.499984740745262"/>
    <pageSetUpPr fitToPage="1"/>
  </sheetPr>
  <dimension ref="A1:Y167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77734375" customWidth="1"/>
    <col min="6" max="6" width="36.7773437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2021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ht="28.8" x14ac:dyDescent="0.3">
      <c r="A8" s="19" t="s">
        <v>27</v>
      </c>
      <c r="B8" s="19" t="str">
        <f>IFERROR(VLOOKUP(A8,'[1]Raw Data'!$B:$E,4,0),"")</f>
        <v>LNR040T</v>
      </c>
      <c r="C8" s="20">
        <v>31959</v>
      </c>
      <c r="D8" s="21">
        <v>31778</v>
      </c>
      <c r="E8" s="22" t="s">
        <v>28</v>
      </c>
      <c r="F8" s="22" t="s">
        <v>29</v>
      </c>
      <c r="G8" s="21">
        <v>32464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L0245</v>
      </c>
      <c r="C9" s="20">
        <v>32021</v>
      </c>
      <c r="D9" s="21">
        <v>31382</v>
      </c>
      <c r="E9" s="22" t="s">
        <v>31</v>
      </c>
      <c r="F9" s="22" t="s">
        <v>32</v>
      </c>
      <c r="G9" s="21">
        <v>32325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L0510</v>
      </c>
      <c r="C10" s="20">
        <v>32082</v>
      </c>
      <c r="D10" s="21">
        <v>32051</v>
      </c>
      <c r="E10" s="22" t="s">
        <v>34</v>
      </c>
      <c r="F10" s="22" t="s">
        <v>35</v>
      </c>
      <c r="G10" s="21">
        <v>32295</v>
      </c>
      <c r="H10" s="23">
        <v>0</v>
      </c>
      <c r="I10" s="23">
        <v>0</v>
      </c>
      <c r="J10" s="23">
        <v>708</v>
      </c>
      <c r="K10" s="23">
        <v>0</v>
      </c>
      <c r="L10" s="23">
        <v>0</v>
      </c>
      <c r="M10" s="23">
        <v>708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L0908</v>
      </c>
      <c r="C11" s="20">
        <v>32174</v>
      </c>
      <c r="D11" s="21">
        <v>31837</v>
      </c>
      <c r="E11" s="22" t="s">
        <v>37</v>
      </c>
      <c r="F11" s="22" t="s">
        <v>38</v>
      </c>
      <c r="G11" s="21">
        <v>32752</v>
      </c>
      <c r="H11" s="23">
        <v>0</v>
      </c>
      <c r="I11" s="23">
        <v>0</v>
      </c>
      <c r="J11" s="23">
        <v>15878</v>
      </c>
      <c r="K11" s="23">
        <v>0</v>
      </c>
      <c r="L11" s="23">
        <v>0</v>
      </c>
      <c r="M11" s="23">
        <v>15878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L1490</v>
      </c>
      <c r="C12" s="20">
        <v>32264</v>
      </c>
      <c r="D12" s="21">
        <v>31444</v>
      </c>
      <c r="E12" s="22" t="s">
        <v>40</v>
      </c>
      <c r="F12" s="22" t="s">
        <v>41</v>
      </c>
      <c r="G12" s="21">
        <v>32568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IFERROR(VLOOKUP(A13,'[1]Raw Data'!$B:$E,4,0),"")</f>
        <v>LNR513</v>
      </c>
      <c r="C13" s="20">
        <v>32322</v>
      </c>
      <c r="D13" s="21">
        <v>31929</v>
      </c>
      <c r="E13" s="22" t="s">
        <v>43</v>
      </c>
      <c r="F13" s="22" t="s">
        <v>44</v>
      </c>
      <c r="G13" s="21">
        <v>33036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L1035</v>
      </c>
      <c r="C14" s="20">
        <v>31990</v>
      </c>
      <c r="D14" s="21">
        <v>31594</v>
      </c>
      <c r="E14" s="22" t="s">
        <v>37</v>
      </c>
      <c r="F14" s="22" t="s">
        <v>46</v>
      </c>
      <c r="G14" s="21">
        <v>32295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47</v>
      </c>
      <c r="B15" s="19" t="str">
        <f>IFERROR(VLOOKUP(A15,'[1]Raw Data'!$B:$E,4,0),"")</f>
        <v>LNR512E</v>
      </c>
      <c r="C15" s="20">
        <v>32295</v>
      </c>
      <c r="D15" s="21">
        <v>32112</v>
      </c>
      <c r="E15" s="22" t="s">
        <v>48</v>
      </c>
      <c r="F15" s="22" t="s">
        <v>49</v>
      </c>
      <c r="G15" s="21">
        <v>32234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50</v>
      </c>
      <c r="B16" s="19" t="str">
        <f>IFERROR(VLOOKUP(A16,'[1]Raw Data'!$B:$E,4,0),"")</f>
        <v>L1657</v>
      </c>
      <c r="C16" s="20">
        <v>32295</v>
      </c>
      <c r="D16" s="21">
        <v>31959</v>
      </c>
      <c r="E16" s="22" t="s">
        <v>51</v>
      </c>
      <c r="F16" s="22" t="s">
        <v>52</v>
      </c>
      <c r="G16" s="21">
        <v>32813</v>
      </c>
      <c r="H16" s="23">
        <v>0</v>
      </c>
      <c r="I16" s="23">
        <v>0</v>
      </c>
      <c r="J16" s="23">
        <v>18</v>
      </c>
      <c r="K16" s="23">
        <v>0</v>
      </c>
      <c r="L16" s="23">
        <v>0</v>
      </c>
      <c r="M16" s="23">
        <v>18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IFERROR(VLOOKUP(A17,'[1]Raw Data'!$B:$E,4,0),"")</f>
        <v>NO946</v>
      </c>
      <c r="C17" s="20">
        <v>32874</v>
      </c>
      <c r="D17" s="21">
        <v>30956</v>
      </c>
      <c r="E17" s="22" t="s">
        <v>54</v>
      </c>
      <c r="F17" s="22" t="s">
        <v>55</v>
      </c>
      <c r="G17" s="21">
        <v>33939</v>
      </c>
      <c r="H17" s="23">
        <v>100000</v>
      </c>
      <c r="I17" s="23">
        <v>0</v>
      </c>
      <c r="J17" s="23">
        <v>72053</v>
      </c>
      <c r="K17" s="23">
        <v>0</v>
      </c>
      <c r="L17" s="23">
        <v>0</v>
      </c>
      <c r="M17" s="23">
        <v>172053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IFERROR(VLOOKUP(A18,'[1]Raw Data'!$B:$E,4,0),"")</f>
        <v>PNR001</v>
      </c>
      <c r="C18" s="20">
        <v>33208</v>
      </c>
      <c r="D18" s="21">
        <v>33178</v>
      </c>
      <c r="E18" s="22" t="s">
        <v>57</v>
      </c>
      <c r="F18" s="22" t="s">
        <v>58</v>
      </c>
      <c r="G18" s="21">
        <v>33262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IFERROR(VLOOKUP(A19,'[1]Raw Data'!$B:$E,4,0),"")</f>
        <v>N/A</v>
      </c>
      <c r="C19" s="20">
        <v>33573</v>
      </c>
      <c r="D19" s="21">
        <v>33117</v>
      </c>
      <c r="E19" s="22" t="s">
        <v>60</v>
      </c>
      <c r="F19" s="22" t="s">
        <v>61</v>
      </c>
      <c r="G19" s="21">
        <v>33756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ht="28.8" x14ac:dyDescent="0.3">
      <c r="A20" s="19" t="s">
        <v>62</v>
      </c>
      <c r="B20" s="19" t="str">
        <f>IFERROR(VLOOKUP(A20,'[1]Raw Data'!$B:$E,4,0),"")</f>
        <v>Q0213-H</v>
      </c>
      <c r="C20" s="20">
        <v>33662</v>
      </c>
      <c r="D20" s="21">
        <v>33024</v>
      </c>
      <c r="E20" s="22" t="s">
        <v>63</v>
      </c>
      <c r="F20" s="22" t="s">
        <v>64</v>
      </c>
      <c r="G20" s="21">
        <v>37802</v>
      </c>
      <c r="H20" s="23">
        <v>628653</v>
      </c>
      <c r="I20" s="23">
        <v>0</v>
      </c>
      <c r="J20" s="23">
        <v>371347</v>
      </c>
      <c r="K20" s="23">
        <v>0</v>
      </c>
      <c r="L20" s="23">
        <v>0</v>
      </c>
      <c r="M20" s="23">
        <v>1000000</v>
      </c>
      <c r="N20" s="23">
        <v>1371347</v>
      </c>
      <c r="O20" s="23">
        <v>8836.7199999999993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1380183.72</v>
      </c>
    </row>
    <row r="21" spans="1:22" x14ac:dyDescent="0.3">
      <c r="A21" s="19" t="s">
        <v>65</v>
      </c>
      <c r="B21" s="19" t="str">
        <f>IFERROR(VLOOKUP(A21,'[1]Raw Data'!$B:$E,4,0),"")</f>
        <v>Q0789</v>
      </c>
      <c r="C21" s="20">
        <v>33680</v>
      </c>
      <c r="D21" s="21">
        <v>33635</v>
      </c>
      <c r="E21" s="22" t="s">
        <v>66</v>
      </c>
      <c r="F21" s="22" t="s">
        <v>67</v>
      </c>
      <c r="G21" s="21">
        <v>33848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IFERROR(VLOOKUP(A22,'[1]Raw Data'!$B:$E,4,0),"")</f>
        <v>P2108</v>
      </c>
      <c r="C22" s="20">
        <v>33435</v>
      </c>
      <c r="D22" s="21"/>
      <c r="E22" s="22" t="s">
        <v>69</v>
      </c>
      <c r="F22" s="22" t="s">
        <v>70</v>
      </c>
      <c r="G22" s="21">
        <v>34150</v>
      </c>
      <c r="H22" s="23">
        <v>31883</v>
      </c>
      <c r="I22" s="23">
        <v>0</v>
      </c>
      <c r="J22" s="23">
        <v>4806</v>
      </c>
      <c r="K22" s="23">
        <v>0</v>
      </c>
      <c r="L22" s="23">
        <v>0</v>
      </c>
      <c r="M22" s="23">
        <v>36689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IFERROR(VLOOKUP(A23,'[1]Raw Data'!$B:$E,4,0),"")</f>
        <v>Q2072</v>
      </c>
      <c r="C23" s="20">
        <v>33809</v>
      </c>
      <c r="D23" s="21">
        <v>33688</v>
      </c>
      <c r="E23" s="22" t="s">
        <v>72</v>
      </c>
      <c r="F23" s="22" t="s">
        <v>73</v>
      </c>
      <c r="G23" s="21">
        <v>33970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IFERROR(VLOOKUP(A24,'[1]Raw Data'!$B:$E,4,0),"")</f>
        <v>Q2919</v>
      </c>
      <c r="C24" s="20">
        <v>33908</v>
      </c>
      <c r="D24" s="21">
        <v>33177</v>
      </c>
      <c r="E24" s="22" t="s">
        <v>75</v>
      </c>
      <c r="F24" s="22" t="s">
        <v>76</v>
      </c>
      <c r="G24" s="21">
        <v>35885</v>
      </c>
      <c r="H24" s="23">
        <v>0</v>
      </c>
      <c r="I24" s="23">
        <v>0</v>
      </c>
      <c r="J24" s="23">
        <v>9783</v>
      </c>
      <c r="K24" s="23">
        <v>0</v>
      </c>
      <c r="L24" s="23">
        <v>0</v>
      </c>
      <c r="M24" s="23">
        <v>9783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77</v>
      </c>
      <c r="B25" s="19" t="str">
        <f>IFERROR(VLOOKUP(A25,'[1]Raw Data'!$B:$E,4,0),"")</f>
        <v>R2290</v>
      </c>
      <c r="C25" s="20">
        <v>34018</v>
      </c>
      <c r="D25" s="21">
        <v>32673</v>
      </c>
      <c r="E25" s="22" t="s">
        <v>51</v>
      </c>
      <c r="F25" s="22" t="s">
        <v>78</v>
      </c>
      <c r="G25" s="21">
        <v>34375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IFERROR(VLOOKUP(A26,'[1]Raw Data'!$B:$E,4,0),"")</f>
        <v>R0678</v>
      </c>
      <c r="C26" s="20">
        <v>34059</v>
      </c>
      <c r="D26" s="21">
        <v>33785</v>
      </c>
      <c r="E26" s="22" t="s">
        <v>80</v>
      </c>
      <c r="F26" s="22" t="s">
        <v>81</v>
      </c>
      <c r="G26" s="21">
        <v>34722</v>
      </c>
      <c r="H26" s="23">
        <v>0</v>
      </c>
      <c r="I26" s="23">
        <v>0</v>
      </c>
      <c r="J26" s="23">
        <v>3592</v>
      </c>
      <c r="K26" s="23">
        <v>0</v>
      </c>
      <c r="L26" s="23">
        <v>0</v>
      </c>
      <c r="M26" s="23">
        <v>3592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82</v>
      </c>
      <c r="B27" s="19" t="str">
        <f>IFERROR(VLOOKUP(A27,'[1]Raw Data'!$B:$E,4,0),"")</f>
        <v>R2345</v>
      </c>
      <c r="C27" s="20">
        <v>34081</v>
      </c>
      <c r="D27" s="21">
        <v>33906</v>
      </c>
      <c r="E27" s="22" t="s">
        <v>83</v>
      </c>
      <c r="F27" s="22" t="s">
        <v>84</v>
      </c>
      <c r="G27" s="21">
        <v>34150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IFERROR(VLOOKUP(A28,'[1]Raw Data'!$B:$E,4,0),"")</f>
        <v>R2224</v>
      </c>
      <c r="C28" s="20">
        <v>34149</v>
      </c>
      <c r="D28" s="21">
        <v>34089</v>
      </c>
      <c r="E28" s="22" t="s">
        <v>86</v>
      </c>
      <c r="F28" s="22" t="s">
        <v>87</v>
      </c>
      <c r="G28" s="21">
        <v>34417</v>
      </c>
      <c r="H28" s="23">
        <v>0</v>
      </c>
      <c r="I28" s="23">
        <v>606</v>
      </c>
      <c r="J28" s="23">
        <v>0</v>
      </c>
      <c r="K28" s="23">
        <v>0</v>
      </c>
      <c r="L28" s="23">
        <v>0</v>
      </c>
      <c r="M28" s="23">
        <v>606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R2557</v>
      </c>
      <c r="C29" s="20">
        <v>34166</v>
      </c>
      <c r="D29" s="21">
        <v>34121</v>
      </c>
      <c r="E29" s="22" t="s">
        <v>89</v>
      </c>
      <c r="F29" s="22" t="s">
        <v>90</v>
      </c>
      <c r="G29" s="21">
        <v>39035</v>
      </c>
      <c r="H29" s="23">
        <v>0</v>
      </c>
      <c r="I29" s="23">
        <v>0</v>
      </c>
      <c r="J29" s="23">
        <v>1000000</v>
      </c>
      <c r="K29" s="23">
        <v>0</v>
      </c>
      <c r="L29" s="23">
        <v>0</v>
      </c>
      <c r="M29" s="23">
        <v>1000000</v>
      </c>
      <c r="N29" s="23">
        <v>13250000</v>
      </c>
      <c r="O29" s="23">
        <v>2125213.39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15375213.390000001</v>
      </c>
    </row>
    <row r="30" spans="1:22" x14ac:dyDescent="0.3">
      <c r="A30" s="19" t="s">
        <v>91</v>
      </c>
      <c r="B30" s="19" t="str">
        <f>IFERROR(VLOOKUP(A30,'[1]Raw Data'!$B:$E,4,0),"")</f>
        <v>R3263</v>
      </c>
      <c r="C30" s="20">
        <v>34242</v>
      </c>
      <c r="D30" s="21">
        <v>33974</v>
      </c>
      <c r="E30" s="22" t="s">
        <v>92</v>
      </c>
      <c r="F30" s="22" t="s">
        <v>93</v>
      </c>
      <c r="G30" s="21">
        <v>34766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S359</v>
      </c>
      <c r="C31" s="20">
        <v>34372</v>
      </c>
      <c r="D31" s="21">
        <v>33270</v>
      </c>
      <c r="E31" s="22" t="s">
        <v>80</v>
      </c>
      <c r="F31" s="22" t="s">
        <v>95</v>
      </c>
      <c r="G31" s="21">
        <v>34463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96</v>
      </c>
      <c r="B32" s="19" t="str">
        <f>IFERROR(VLOOKUP(A32,'[1]Raw Data'!$B:$E,4,0),"")</f>
        <v>S371</v>
      </c>
      <c r="C32" s="20">
        <v>34369</v>
      </c>
      <c r="D32" s="21">
        <v>33977</v>
      </c>
      <c r="E32" s="22" t="s">
        <v>97</v>
      </c>
      <c r="F32" s="22" t="s">
        <v>98</v>
      </c>
      <c r="G32" s="21">
        <v>34438</v>
      </c>
      <c r="H32" s="23">
        <v>0</v>
      </c>
      <c r="I32" s="23">
        <v>0</v>
      </c>
      <c r="J32" s="23">
        <v>3561</v>
      </c>
      <c r="K32" s="23">
        <v>0</v>
      </c>
      <c r="L32" s="23">
        <v>0</v>
      </c>
      <c r="M32" s="23">
        <v>3561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99</v>
      </c>
      <c r="B33" s="19" t="str">
        <f>IFERROR(VLOOKUP(A33,'[1]Raw Data'!$B:$E,4,0),"")</f>
        <v>S0414-K</v>
      </c>
      <c r="C33" s="20">
        <v>34375</v>
      </c>
      <c r="D33" s="21">
        <v>33270</v>
      </c>
      <c r="E33" s="22" t="s">
        <v>100</v>
      </c>
      <c r="F33" s="22" t="s">
        <v>101</v>
      </c>
      <c r="G33" s="21">
        <v>34575</v>
      </c>
      <c r="H33" s="23">
        <v>0</v>
      </c>
      <c r="I33" s="23">
        <v>834</v>
      </c>
      <c r="J33" s="23">
        <v>0</v>
      </c>
      <c r="K33" s="23">
        <v>0</v>
      </c>
      <c r="L33" s="23">
        <v>0</v>
      </c>
      <c r="M33" s="23">
        <v>834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S1697E</v>
      </c>
      <c r="C34" s="20">
        <v>34491</v>
      </c>
      <c r="D34" s="21">
        <v>34455</v>
      </c>
      <c r="E34" s="22" t="s">
        <v>103</v>
      </c>
      <c r="F34" s="22" t="s">
        <v>104</v>
      </c>
      <c r="G34" s="21">
        <v>34610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S1956R</v>
      </c>
      <c r="C35" s="20">
        <v>34515</v>
      </c>
      <c r="D35" s="21">
        <v>34394</v>
      </c>
      <c r="E35" s="22" t="s">
        <v>106</v>
      </c>
      <c r="F35" s="22" t="s">
        <v>107</v>
      </c>
      <c r="G35" s="21">
        <v>34652</v>
      </c>
      <c r="H35" s="23">
        <v>0</v>
      </c>
      <c r="I35" s="23">
        <v>0</v>
      </c>
      <c r="J35" s="23">
        <v>2714</v>
      </c>
      <c r="K35" s="23">
        <v>0</v>
      </c>
      <c r="L35" s="23">
        <v>0</v>
      </c>
      <c r="M35" s="23">
        <v>2714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IFERROR(VLOOKUP(A36,'[1]Raw Data'!$B:$E,4,0),"")</f>
        <v>S2736</v>
      </c>
      <c r="C36" s="20">
        <v>34597</v>
      </c>
      <c r="D36" s="21">
        <v>34486</v>
      </c>
      <c r="E36" s="22" t="s">
        <v>109</v>
      </c>
      <c r="F36" s="22" t="s">
        <v>110</v>
      </c>
      <c r="G36" s="21">
        <v>34775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S3110</v>
      </c>
      <c r="C37" s="20">
        <v>34627</v>
      </c>
      <c r="D37" s="21">
        <v>34394</v>
      </c>
      <c r="E37" s="22" t="s">
        <v>57</v>
      </c>
      <c r="F37" s="22" t="s">
        <v>112</v>
      </c>
      <c r="G37" s="21">
        <v>35136</v>
      </c>
      <c r="H37" s="23">
        <v>0</v>
      </c>
      <c r="I37" s="23">
        <v>0</v>
      </c>
      <c r="J37" s="23">
        <v>9143</v>
      </c>
      <c r="K37" s="23">
        <v>0</v>
      </c>
      <c r="L37" s="23">
        <v>0</v>
      </c>
      <c r="M37" s="23">
        <v>9143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IFERROR(VLOOKUP(A38,'[1]Raw Data'!$B:$E,4,0),"")</f>
        <v>S3605</v>
      </c>
      <c r="C38" s="20">
        <v>34699</v>
      </c>
      <c r="D38" s="21">
        <v>34486</v>
      </c>
      <c r="E38" s="22" t="s">
        <v>114</v>
      </c>
      <c r="F38" s="22" t="s">
        <v>115</v>
      </c>
      <c r="G38" s="21">
        <v>34732</v>
      </c>
      <c r="H38" s="23">
        <v>0</v>
      </c>
      <c r="I38" s="23">
        <v>0</v>
      </c>
      <c r="J38" s="23">
        <v>4045</v>
      </c>
      <c r="K38" s="23">
        <v>0</v>
      </c>
      <c r="L38" s="23">
        <v>0</v>
      </c>
      <c r="M38" s="23">
        <v>4045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IFERROR(VLOOKUP(A39,'[1]Raw Data'!$B:$E,4,0),"")</f>
        <v>T0187</v>
      </c>
      <c r="C39" s="20">
        <v>34736</v>
      </c>
      <c r="D39" s="21">
        <v>34343</v>
      </c>
      <c r="E39" s="22" t="s">
        <v>117</v>
      </c>
      <c r="F39" s="22" t="s">
        <v>118</v>
      </c>
      <c r="G39" s="21">
        <v>35622</v>
      </c>
      <c r="H39" s="23">
        <v>0</v>
      </c>
      <c r="I39" s="23">
        <v>4131</v>
      </c>
      <c r="J39" s="23">
        <v>31717</v>
      </c>
      <c r="K39" s="23">
        <v>0</v>
      </c>
      <c r="L39" s="23">
        <v>0</v>
      </c>
      <c r="M39" s="23">
        <v>35848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T0393</v>
      </c>
      <c r="C40" s="20">
        <v>34775</v>
      </c>
      <c r="D40" s="21">
        <v>34724</v>
      </c>
      <c r="E40" s="22" t="s">
        <v>120</v>
      </c>
      <c r="F40" s="22" t="s">
        <v>121</v>
      </c>
      <c r="G40" s="21">
        <v>34837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122</v>
      </c>
      <c r="B41" s="19" t="str">
        <f>IFERROR(VLOOKUP(A41,'[1]Raw Data'!$B:$E,4,0),"")</f>
        <v>T0522</v>
      </c>
      <c r="C41" s="20">
        <v>34800</v>
      </c>
      <c r="D41" s="21">
        <v>33270</v>
      </c>
      <c r="E41" s="22" t="s">
        <v>123</v>
      </c>
      <c r="F41" s="22" t="s">
        <v>124</v>
      </c>
      <c r="G41" s="21">
        <v>34925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125</v>
      </c>
      <c r="B42" s="19" t="str">
        <f>IFERROR(VLOOKUP(A42,'[1]Raw Data'!$B:$E,4,0),"")</f>
        <v>U0304</v>
      </c>
      <c r="C42" s="20">
        <v>35151</v>
      </c>
      <c r="D42" s="21">
        <v>32311</v>
      </c>
      <c r="E42" s="22" t="s">
        <v>120</v>
      </c>
      <c r="F42" s="22" t="s">
        <v>126</v>
      </c>
      <c r="G42" s="21">
        <v>38470</v>
      </c>
      <c r="H42" s="23">
        <v>0</v>
      </c>
      <c r="I42" s="23">
        <v>0</v>
      </c>
      <c r="J42" s="23">
        <v>112841</v>
      </c>
      <c r="K42" s="23">
        <v>0</v>
      </c>
      <c r="L42" s="23">
        <v>0</v>
      </c>
      <c r="M42" s="23">
        <v>112841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V0316</v>
      </c>
      <c r="C43" s="20">
        <v>35520</v>
      </c>
      <c r="D43" s="21">
        <v>35520</v>
      </c>
      <c r="E43" s="22" t="s">
        <v>128</v>
      </c>
      <c r="F43" s="22" t="s">
        <v>129</v>
      </c>
      <c r="G43" s="21">
        <v>35725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IFERROR(VLOOKUP(A44,'[1]Raw Data'!$B:$E,4,0),"")</f>
        <v>V0530</v>
      </c>
      <c r="C44" s="20">
        <v>35557</v>
      </c>
      <c r="D44" s="21">
        <v>32751</v>
      </c>
      <c r="E44" s="22" t="s">
        <v>131</v>
      </c>
      <c r="F44" s="22" t="s">
        <v>132</v>
      </c>
      <c r="G44" s="21">
        <v>37452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IFERROR(VLOOKUP(A45,'[1]Raw Data'!$B:$E,4,0),"")</f>
        <v>V0770</v>
      </c>
      <c r="C45" s="20">
        <v>35600</v>
      </c>
      <c r="D45" s="21">
        <v>32905</v>
      </c>
      <c r="E45" s="22" t="s">
        <v>40</v>
      </c>
      <c r="F45" s="22" t="s">
        <v>134</v>
      </c>
      <c r="G45" s="21">
        <v>36088</v>
      </c>
      <c r="H45" s="23">
        <v>0</v>
      </c>
      <c r="I45" s="23">
        <v>0</v>
      </c>
      <c r="J45" s="23">
        <v>4926</v>
      </c>
      <c r="K45" s="23">
        <v>0</v>
      </c>
      <c r="L45" s="23">
        <v>0</v>
      </c>
      <c r="M45" s="23">
        <v>4926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W1160</v>
      </c>
      <c r="C46" s="20">
        <v>36049</v>
      </c>
      <c r="D46" s="21">
        <v>34729</v>
      </c>
      <c r="E46" s="22" t="s">
        <v>136</v>
      </c>
      <c r="F46" s="22" t="s">
        <v>137</v>
      </c>
      <c r="G46" s="21">
        <v>36802</v>
      </c>
      <c r="H46" s="23">
        <v>0</v>
      </c>
      <c r="I46" s="23">
        <v>0</v>
      </c>
      <c r="J46" s="23">
        <v>138198</v>
      </c>
      <c r="K46" s="23">
        <v>0</v>
      </c>
      <c r="L46" s="23">
        <v>0</v>
      </c>
      <c r="M46" s="23">
        <v>138198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IFERROR(VLOOKUP(A47,'[1]Raw Data'!$B:$E,4,0),"")</f>
        <v>W1556</v>
      </c>
      <c r="C47" s="20">
        <v>36117</v>
      </c>
      <c r="D47" s="21"/>
      <c r="E47" s="22" t="s">
        <v>139</v>
      </c>
      <c r="F47" s="22" t="s">
        <v>140</v>
      </c>
      <c r="G47" s="21">
        <v>36188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141</v>
      </c>
      <c r="B48" s="19" t="str">
        <f>IFERROR(VLOOKUP(A48,'[1]Raw Data'!$B:$E,4,0),"")</f>
        <v>X0723</v>
      </c>
      <c r="C48" s="20">
        <v>36327</v>
      </c>
      <c r="D48" s="21">
        <v>36105</v>
      </c>
      <c r="E48" s="22" t="s">
        <v>142</v>
      </c>
      <c r="F48" s="22" t="s">
        <v>143</v>
      </c>
      <c r="G48" s="21">
        <v>37427</v>
      </c>
      <c r="H48" s="23">
        <v>0</v>
      </c>
      <c r="I48" s="23">
        <v>0</v>
      </c>
      <c r="J48" s="23">
        <v>56098</v>
      </c>
      <c r="K48" s="23">
        <v>0</v>
      </c>
      <c r="L48" s="23">
        <v>0</v>
      </c>
      <c r="M48" s="23">
        <v>56098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144</v>
      </c>
      <c r="B49" s="19" t="str">
        <f>IFERROR(VLOOKUP(A49,'[1]Raw Data'!$B:$E,4,0),"")</f>
        <v>X0815</v>
      </c>
      <c r="C49" s="20">
        <v>36340</v>
      </c>
      <c r="D49" s="21"/>
      <c r="E49" s="22" t="s">
        <v>145</v>
      </c>
      <c r="F49" s="22" t="s">
        <v>146</v>
      </c>
      <c r="G49" s="21">
        <v>36500</v>
      </c>
      <c r="H49" s="23">
        <v>0</v>
      </c>
      <c r="I49" s="23">
        <v>19742</v>
      </c>
      <c r="J49" s="23">
        <v>143</v>
      </c>
      <c r="K49" s="23">
        <v>0</v>
      </c>
      <c r="L49" s="23">
        <v>0</v>
      </c>
      <c r="M49" s="23">
        <v>19885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147</v>
      </c>
      <c r="B50" s="19" t="str">
        <f>IFERROR(VLOOKUP(A50,'[1]Raw Data'!$B:$E,4,0),"")</f>
        <v>X1685</v>
      </c>
      <c r="C50" s="20">
        <v>36525</v>
      </c>
      <c r="D50" s="21">
        <v>36446</v>
      </c>
      <c r="E50" s="22" t="s">
        <v>148</v>
      </c>
      <c r="F50" s="22" t="s">
        <v>149</v>
      </c>
      <c r="G50" s="21">
        <v>36734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150</v>
      </c>
      <c r="B51" s="19" t="str">
        <f>IFERROR(VLOOKUP(A51,'[1]Raw Data'!$B:$E,4,0),"")</f>
        <v>Y0770</v>
      </c>
      <c r="C51" s="20">
        <v>36707</v>
      </c>
      <c r="D51" s="21">
        <v>30803</v>
      </c>
      <c r="E51" s="22" t="s">
        <v>151</v>
      </c>
      <c r="F51" s="22" t="s">
        <v>152</v>
      </c>
      <c r="G51" s="21">
        <v>36851</v>
      </c>
      <c r="H51" s="23">
        <v>0</v>
      </c>
      <c r="I51" s="23">
        <v>440</v>
      </c>
      <c r="J51" s="23">
        <v>702</v>
      </c>
      <c r="K51" s="23">
        <v>0</v>
      </c>
      <c r="L51" s="23">
        <v>0</v>
      </c>
      <c r="M51" s="23">
        <v>1142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153</v>
      </c>
      <c r="B52" s="19" t="str">
        <f>IFERROR(VLOOKUP(A52,'[1]Raw Data'!$B:$E,4,0),"")</f>
        <v>Y1565</v>
      </c>
      <c r="C52" s="20">
        <v>36900</v>
      </c>
      <c r="D52" s="21">
        <v>36836</v>
      </c>
      <c r="E52" s="22" t="s">
        <v>154</v>
      </c>
      <c r="F52" s="22" t="s">
        <v>155</v>
      </c>
      <c r="G52" s="21">
        <v>36931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IFERROR(VLOOKUP(A53,'[1]Raw Data'!$B:$E,4,0),"")</f>
        <v>Z0223</v>
      </c>
      <c r="C53" s="20">
        <v>36957</v>
      </c>
      <c r="D53" s="21">
        <v>36052</v>
      </c>
      <c r="E53" s="22" t="s">
        <v>157</v>
      </c>
      <c r="F53" s="22" t="s">
        <v>158</v>
      </c>
      <c r="G53" s="21">
        <v>37175</v>
      </c>
      <c r="H53" s="23">
        <v>0</v>
      </c>
      <c r="I53" s="23">
        <v>0</v>
      </c>
      <c r="J53" s="23">
        <v>4358</v>
      </c>
      <c r="K53" s="23">
        <v>0</v>
      </c>
      <c r="L53" s="23">
        <v>0</v>
      </c>
      <c r="M53" s="23">
        <v>4358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159</v>
      </c>
      <c r="B54" s="19" t="str">
        <f>IFERROR(VLOOKUP(A54,'[1]Raw Data'!$B:$E,4,0),"")</f>
        <v>LBQ</v>
      </c>
      <c r="C54" s="20">
        <v>37008</v>
      </c>
      <c r="D54" s="21"/>
      <c r="E54" s="22" t="s">
        <v>160</v>
      </c>
      <c r="F54" s="22" t="s">
        <v>161</v>
      </c>
      <c r="G54" s="21">
        <v>37072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162</v>
      </c>
      <c r="B55" s="19" t="str">
        <f>IFERROR(VLOOKUP(A55,'[1]Raw Data'!$B:$E,4,0),"")</f>
        <v>LBQ</v>
      </c>
      <c r="C55" s="20">
        <v>37103</v>
      </c>
      <c r="D55" s="21"/>
      <c r="E55" s="22" t="s">
        <v>163</v>
      </c>
      <c r="F55" s="22" t="s">
        <v>164</v>
      </c>
      <c r="G55" s="21">
        <v>37539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IFERROR(VLOOKUP(A56,'[1]Raw Data'!$B:$E,4,0),"")</f>
        <v>LBQ</v>
      </c>
      <c r="C56" s="20">
        <v>37215</v>
      </c>
      <c r="D56" s="21">
        <v>37101</v>
      </c>
      <c r="E56" s="22" t="s">
        <v>166</v>
      </c>
      <c r="F56" s="22" t="s">
        <v>167</v>
      </c>
      <c r="G56" s="21">
        <v>38807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IFERROR(VLOOKUP(A57,'[1]Raw Data'!$B:$E,4,0),"")</f>
        <v>LBQ</v>
      </c>
      <c r="C57" s="20">
        <v>37370</v>
      </c>
      <c r="D57" s="21"/>
      <c r="E57" s="22" t="s">
        <v>169</v>
      </c>
      <c r="F57" s="22" t="s">
        <v>170</v>
      </c>
      <c r="G57" s="21">
        <v>37383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IFERROR(VLOOKUP(A58,'[1]Raw Data'!$B:$E,4,0),"")</f>
        <v>LBQ</v>
      </c>
      <c r="C58" s="20">
        <v>37391</v>
      </c>
      <c r="D58" s="21"/>
      <c r="E58" s="22" t="s">
        <v>172</v>
      </c>
      <c r="F58" s="22" t="s">
        <v>173</v>
      </c>
      <c r="G58" s="21">
        <v>37424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02E0609</v>
      </c>
      <c r="C59" s="20">
        <v>37411</v>
      </c>
      <c r="D59" s="21">
        <v>35573</v>
      </c>
      <c r="E59" s="22" t="s">
        <v>175</v>
      </c>
      <c r="F59" s="22" t="s">
        <v>176</v>
      </c>
      <c r="G59" s="21">
        <v>37560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02E0606</v>
      </c>
      <c r="C60" s="20">
        <v>37411</v>
      </c>
      <c r="D60" s="21">
        <v>37073</v>
      </c>
      <c r="E60" s="22" t="s">
        <v>100</v>
      </c>
      <c r="F60" s="22" t="s">
        <v>178</v>
      </c>
      <c r="G60" s="21">
        <v>37963</v>
      </c>
      <c r="H60" s="23">
        <v>0</v>
      </c>
      <c r="I60" s="23">
        <v>0</v>
      </c>
      <c r="J60" s="23">
        <v>3352</v>
      </c>
      <c r="K60" s="23">
        <v>0</v>
      </c>
      <c r="L60" s="23">
        <v>0</v>
      </c>
      <c r="M60" s="23">
        <v>3352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IFERROR(VLOOKUP(A61,'[1]Raw Data'!$B:$E,4,0),"")</f>
        <v>LBQ</v>
      </c>
      <c r="C61" s="20">
        <v>37412</v>
      </c>
      <c r="D61" s="21"/>
      <c r="E61" s="22" t="s">
        <v>180</v>
      </c>
      <c r="F61" s="22" t="s">
        <v>181</v>
      </c>
      <c r="G61" s="21">
        <v>38442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IFERROR(VLOOKUP(A62,'[1]Raw Data'!$B:$E,4,0),"")</f>
        <v>02E0722</v>
      </c>
      <c r="C62" s="20">
        <v>37435</v>
      </c>
      <c r="D62" s="21">
        <v>36258</v>
      </c>
      <c r="E62" s="22" t="s">
        <v>183</v>
      </c>
      <c r="F62" s="22" t="s">
        <v>184</v>
      </c>
      <c r="G62" s="21">
        <v>37818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IFERROR(VLOOKUP(A63,'[1]Raw Data'!$B:$E,4,0),"")</f>
        <v>02E0935</v>
      </c>
      <c r="C63" s="20">
        <v>37481</v>
      </c>
      <c r="D63" s="21">
        <v>37042</v>
      </c>
      <c r="E63" s="22" t="s">
        <v>186</v>
      </c>
      <c r="F63" s="22" t="s">
        <v>187</v>
      </c>
      <c r="G63" s="21">
        <v>39082</v>
      </c>
      <c r="H63" s="23">
        <v>200400</v>
      </c>
      <c r="I63" s="23">
        <v>0</v>
      </c>
      <c r="J63" s="23">
        <v>0</v>
      </c>
      <c r="K63" s="23">
        <v>0</v>
      </c>
      <c r="L63" s="23">
        <v>0</v>
      </c>
      <c r="M63" s="23">
        <v>200400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188</v>
      </c>
      <c r="B64" s="19" t="str">
        <f>IFERROR(VLOOKUP(A64,'[1]Raw Data'!$B:$E,4,0),"")</f>
        <v>LBQ</v>
      </c>
      <c r="C64" s="20">
        <v>38107</v>
      </c>
      <c r="D64" s="21"/>
      <c r="E64" s="22" t="s">
        <v>189</v>
      </c>
      <c r="F64" s="22" t="s">
        <v>190</v>
      </c>
      <c r="G64" s="21">
        <v>38890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191</v>
      </c>
      <c r="B65" s="19" t="str">
        <f>IFERROR(VLOOKUP(A65,'[1]Raw Data'!$B:$E,4,0),"")</f>
        <v>LBQ</v>
      </c>
      <c r="C65" s="20">
        <v>38320</v>
      </c>
      <c r="D65" s="21"/>
      <c r="E65" s="22" t="s">
        <v>192</v>
      </c>
      <c r="F65" s="22" t="s">
        <v>193</v>
      </c>
      <c r="G65" s="21">
        <v>39129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194</v>
      </c>
      <c r="B66" s="19" t="str">
        <f>IFERROR(VLOOKUP(A66,'[1]Raw Data'!$B:$E,4,0),"")</f>
        <v>LBQ</v>
      </c>
      <c r="C66" s="20">
        <v>38331</v>
      </c>
      <c r="D66" s="21"/>
      <c r="E66" s="22" t="s">
        <v>195</v>
      </c>
      <c r="F66" s="22" t="s">
        <v>196</v>
      </c>
      <c r="G66" s="21">
        <v>38406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197</v>
      </c>
      <c r="B67" s="19" t="str">
        <f>IFERROR(VLOOKUP(A67,'[1]Raw Data'!$B:$E,4,0),"")</f>
        <v>LBQ</v>
      </c>
      <c r="C67" s="20">
        <v>38533</v>
      </c>
      <c r="D67" s="21"/>
      <c r="E67" s="22" t="s">
        <v>198</v>
      </c>
      <c r="F67" s="22" t="s">
        <v>199</v>
      </c>
      <c r="G67" s="21">
        <v>39874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200</v>
      </c>
      <c r="B68" s="19" t="str">
        <f>IFERROR(VLOOKUP(A68,'[1]Raw Data'!$B:$E,4,0),"")</f>
        <v>LBQ</v>
      </c>
      <c r="C68" s="20">
        <v>38574</v>
      </c>
      <c r="D68" s="21"/>
      <c r="E68" s="22" t="s">
        <v>201</v>
      </c>
      <c r="F68" s="22" t="s">
        <v>202</v>
      </c>
      <c r="G68" s="21">
        <v>40633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203</v>
      </c>
      <c r="B69" s="19" t="str">
        <f>IFERROR(VLOOKUP(A69,'[1]Raw Data'!$B:$E,4,0),"")</f>
        <v>06E0086</v>
      </c>
      <c r="C69" s="20">
        <v>38748</v>
      </c>
      <c r="D69" s="21"/>
      <c r="E69" s="22" t="s">
        <v>204</v>
      </c>
      <c r="F69" s="22" t="s">
        <v>205</v>
      </c>
      <c r="G69" s="21">
        <v>38789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206</v>
      </c>
      <c r="B70" s="19" t="str">
        <f>IFERROR(VLOOKUP(A70,'[1]Raw Data'!$B:$E,4,0),"")</f>
        <v>LBQ</v>
      </c>
      <c r="C70" s="20">
        <v>38744</v>
      </c>
      <c r="D70" s="21"/>
      <c r="E70" s="22" t="s">
        <v>207</v>
      </c>
      <c r="F70" s="22" t="s">
        <v>208</v>
      </c>
      <c r="G70" s="21">
        <v>38757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209</v>
      </c>
      <c r="B71" s="19" t="str">
        <f>IFERROR(VLOOKUP(A71,'[1]Raw Data'!$B:$E,4,0),"")</f>
        <v>LBQ</v>
      </c>
      <c r="C71" s="20">
        <v>38698</v>
      </c>
      <c r="D71" s="21"/>
      <c r="E71" s="22" t="s">
        <v>210</v>
      </c>
      <c r="F71" s="22" t="s">
        <v>211</v>
      </c>
      <c r="G71" s="21">
        <v>38807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212</v>
      </c>
      <c r="B72" s="19" t="str">
        <f>IFERROR(VLOOKUP(A72,'[1]Raw Data'!$B:$E,4,0),"")</f>
        <v>LBQ</v>
      </c>
      <c r="C72" s="20">
        <v>38880</v>
      </c>
      <c r="D72" s="21"/>
      <c r="E72" s="22" t="s">
        <v>180</v>
      </c>
      <c r="F72" s="22" t="s">
        <v>213</v>
      </c>
      <c r="G72" s="21">
        <v>40969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06-0484-4</v>
      </c>
      <c r="C73" s="20">
        <v>38981</v>
      </c>
      <c r="D73" s="21"/>
      <c r="E73" s="22" t="s">
        <v>215</v>
      </c>
      <c r="F73" s="22" t="s">
        <v>216</v>
      </c>
      <c r="G73" s="21">
        <v>40675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06E1635</v>
      </c>
      <c r="C74" s="20">
        <v>39059</v>
      </c>
      <c r="D74" s="21">
        <v>38954</v>
      </c>
      <c r="E74" s="22" t="s">
        <v>218</v>
      </c>
      <c r="F74" s="22" t="s">
        <v>219</v>
      </c>
      <c r="G74" s="21">
        <v>39069</v>
      </c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>
        <v>0</v>
      </c>
      <c r="T74" s="23"/>
      <c r="U74" s="23"/>
      <c r="V74" s="23"/>
    </row>
    <row r="75" spans="1:22" x14ac:dyDescent="0.3">
      <c r="A75" s="19" t="s">
        <v>220</v>
      </c>
      <c r="B75" s="19" t="str">
        <f>IFERROR(VLOOKUP(A75,'[1]Raw Data'!$B:$E,4,0),"")</f>
        <v>06-0644-8</v>
      </c>
      <c r="C75" s="20">
        <v>39062</v>
      </c>
      <c r="D75" s="21"/>
      <c r="E75" s="22" t="s">
        <v>221</v>
      </c>
      <c r="F75" s="22" t="s">
        <v>222</v>
      </c>
      <c r="G75" s="21">
        <v>42074</v>
      </c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>
        <v>0</v>
      </c>
      <c r="T75" s="23"/>
      <c r="U75" s="23"/>
      <c r="V75" s="23"/>
    </row>
    <row r="76" spans="1:22" x14ac:dyDescent="0.3">
      <c r="A76" s="19" t="s">
        <v>223</v>
      </c>
      <c r="B76" s="19" t="str">
        <f>IFERROR(VLOOKUP(A76,'[1]Raw Data'!$B:$E,4,0),"")</f>
        <v>Unknown</v>
      </c>
      <c r="C76" s="20">
        <v>39073</v>
      </c>
      <c r="D76" s="21"/>
      <c r="E76" s="22" t="s">
        <v>224</v>
      </c>
      <c r="F76" s="22" t="s">
        <v>225</v>
      </c>
      <c r="G76" s="21">
        <v>39082</v>
      </c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>
        <v>0</v>
      </c>
      <c r="T76" s="23"/>
      <c r="U76" s="23"/>
      <c r="V76" s="23"/>
    </row>
    <row r="77" spans="1:22" ht="28.8" x14ac:dyDescent="0.3">
      <c r="A77" s="19" t="s">
        <v>226</v>
      </c>
      <c r="B77" s="19" t="str">
        <f>IFERROR(VLOOKUP(A77,'[1]Raw Data'!$B:$E,4,0),"")</f>
        <v>07E0028</v>
      </c>
      <c r="C77" s="20">
        <v>39099</v>
      </c>
      <c r="D77" s="21">
        <v>38418</v>
      </c>
      <c r="E77" s="22" t="s">
        <v>227</v>
      </c>
      <c r="F77" s="22" t="s">
        <v>228</v>
      </c>
      <c r="G77" s="21">
        <v>39286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229</v>
      </c>
      <c r="B78" s="19" t="str">
        <f>IFERROR(VLOOKUP(A78,'[1]Raw Data'!$B:$E,4,0),"")</f>
        <v>TBA</v>
      </c>
      <c r="C78" s="20">
        <v>39254</v>
      </c>
      <c r="D78" s="21"/>
      <c r="E78" s="22" t="s">
        <v>230</v>
      </c>
      <c r="F78" s="22" t="s">
        <v>231</v>
      </c>
      <c r="G78" s="21">
        <v>39303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232</v>
      </c>
      <c r="B79" s="19" t="str">
        <f>IFERROR(VLOOKUP(A79,'[1]Raw Data'!$B:$E,4,0),"")</f>
        <v>Unknown</v>
      </c>
      <c r="C79" s="20">
        <v>39302</v>
      </c>
      <c r="D79" s="21"/>
      <c r="E79" s="22" t="s">
        <v>233</v>
      </c>
      <c r="F79" s="22" t="s">
        <v>234</v>
      </c>
      <c r="G79" s="21">
        <v>39779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235</v>
      </c>
      <c r="B80" s="19" t="str">
        <f>IFERROR(VLOOKUP(A80,'[1]Raw Data'!$B:$E,4,0),"")</f>
        <v>07E1759</v>
      </c>
      <c r="C80" s="20">
        <v>39426</v>
      </c>
      <c r="D80" s="21"/>
      <c r="E80" s="22" t="s">
        <v>236</v>
      </c>
      <c r="F80" s="22" t="s">
        <v>237</v>
      </c>
      <c r="G80" s="21">
        <v>39504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238</v>
      </c>
      <c r="B81" s="19" t="str">
        <f>IFERROR(VLOOKUP(A81,'[1]Raw Data'!$B:$E,4,0),"")</f>
        <v>No CST</v>
      </c>
      <c r="C81" s="20">
        <v>39437</v>
      </c>
      <c r="D81" s="21"/>
      <c r="E81" s="22" t="s">
        <v>239</v>
      </c>
      <c r="F81" s="22" t="s">
        <v>240</v>
      </c>
      <c r="G81" s="21">
        <v>40316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241</v>
      </c>
      <c r="B82" s="19" t="str">
        <f>IFERROR(VLOOKUP(A82,'[1]Raw Data'!$B:$E,4,0),"")</f>
        <v>07E1883</v>
      </c>
      <c r="C82" s="20">
        <v>39444</v>
      </c>
      <c r="D82" s="21">
        <v>38842</v>
      </c>
      <c r="E82" s="22" t="s">
        <v>131</v>
      </c>
      <c r="F82" s="22" t="s">
        <v>242</v>
      </c>
      <c r="G82" s="21">
        <v>41863</v>
      </c>
      <c r="H82" s="23">
        <v>915086</v>
      </c>
      <c r="I82" s="23">
        <v>0</v>
      </c>
      <c r="J82" s="23">
        <v>84914</v>
      </c>
      <c r="K82" s="23">
        <v>0</v>
      </c>
      <c r="L82" s="23">
        <v>0</v>
      </c>
      <c r="M82" s="23">
        <v>1000000</v>
      </c>
      <c r="N82" s="23">
        <v>84913.85</v>
      </c>
      <c r="O82" s="23">
        <v>3528.62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88442.47</v>
      </c>
    </row>
    <row r="83" spans="1:22" x14ac:dyDescent="0.3">
      <c r="A83" s="19" t="s">
        <v>243</v>
      </c>
      <c r="B83" s="19" t="str">
        <f>IFERROR(VLOOKUP(A83,'[1]Raw Data'!$B:$E,4,0),"")</f>
        <v>08E-0280</v>
      </c>
      <c r="C83" s="20">
        <v>39519</v>
      </c>
      <c r="D83" s="21">
        <v>39080</v>
      </c>
      <c r="E83" s="22" t="s">
        <v>57</v>
      </c>
      <c r="F83" s="22" t="s">
        <v>244</v>
      </c>
      <c r="G83" s="21">
        <v>39589</v>
      </c>
      <c r="H83" s="23">
        <v>138305</v>
      </c>
      <c r="I83" s="23">
        <v>0</v>
      </c>
      <c r="J83" s="23">
        <v>0</v>
      </c>
      <c r="K83" s="23">
        <v>0</v>
      </c>
      <c r="L83" s="23">
        <v>0</v>
      </c>
      <c r="M83" s="23">
        <v>138305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245</v>
      </c>
      <c r="B84" s="19" t="str">
        <f>IFERROR(VLOOKUP(A84,'[1]Raw Data'!$B:$E,4,0),"")</f>
        <v>08-0259-0</v>
      </c>
      <c r="C84" s="20">
        <v>39588</v>
      </c>
      <c r="D84" s="21"/>
      <c r="E84" s="22" t="s">
        <v>246</v>
      </c>
      <c r="F84" s="22" t="s">
        <v>247</v>
      </c>
      <c r="G84" s="21">
        <v>40003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248</v>
      </c>
      <c r="B85" s="19" t="str">
        <f>IFERROR(VLOOKUP(A85,'[1]Raw Data'!$B:$E,4,0),"")</f>
        <v>LBQ</v>
      </c>
      <c r="C85" s="20">
        <v>39619</v>
      </c>
      <c r="D85" s="21"/>
      <c r="E85" s="22" t="s">
        <v>249</v>
      </c>
      <c r="F85" s="22" t="s">
        <v>250</v>
      </c>
      <c r="G85" s="21">
        <v>42074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251</v>
      </c>
      <c r="B86" s="19" t="str">
        <f>IFERROR(VLOOKUP(A86,'[1]Raw Data'!$B:$E,4,0),"")</f>
        <v>LBQ</v>
      </c>
      <c r="C86" s="20">
        <v>39619</v>
      </c>
      <c r="D86" s="21"/>
      <c r="E86" s="22" t="s">
        <v>249</v>
      </c>
      <c r="F86" s="22" t="s">
        <v>252</v>
      </c>
      <c r="G86" s="21">
        <v>42074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253</v>
      </c>
      <c r="B87" s="19" t="str">
        <f>IFERROR(VLOOKUP(A87,'[1]Raw Data'!$B:$E,4,0),"")</f>
        <v>LBQ</v>
      </c>
      <c r="C87" s="20">
        <v>39619</v>
      </c>
      <c r="D87" s="21"/>
      <c r="E87" s="22" t="s">
        <v>249</v>
      </c>
      <c r="F87" s="22" t="s">
        <v>254</v>
      </c>
      <c r="G87" s="21">
        <v>42074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255</v>
      </c>
      <c r="B88" s="19" t="str">
        <f>IFERROR(VLOOKUP(A88,'[1]Raw Data'!$B:$E,4,0),"")</f>
        <v>LBQ</v>
      </c>
      <c r="C88" s="20">
        <v>39619</v>
      </c>
      <c r="D88" s="21"/>
      <c r="E88" s="22" t="s">
        <v>249</v>
      </c>
      <c r="F88" s="22" t="s">
        <v>256</v>
      </c>
      <c r="G88" s="21">
        <v>42074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257</v>
      </c>
      <c r="B89" s="19" t="str">
        <f>IFERROR(VLOOKUP(A89,'[1]Raw Data'!$B:$E,4,0),"")</f>
        <v>LBQ</v>
      </c>
      <c r="C89" s="20">
        <v>39651</v>
      </c>
      <c r="D89" s="21"/>
      <c r="E89" s="22" t="s">
        <v>258</v>
      </c>
      <c r="F89" s="22" t="s">
        <v>259</v>
      </c>
      <c r="G89" s="21">
        <v>39672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260</v>
      </c>
      <c r="B90" s="19" t="str">
        <f>IFERROR(VLOOKUP(A90,'[1]Raw Data'!$B:$E,4,0),"")</f>
        <v>LBQ</v>
      </c>
      <c r="C90" s="20">
        <v>39759</v>
      </c>
      <c r="D90" s="21"/>
      <c r="E90" s="22" t="s">
        <v>169</v>
      </c>
      <c r="F90" s="22" t="s">
        <v>261</v>
      </c>
      <c r="G90" s="21">
        <v>40353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IFERROR(VLOOKUP(A91,'[1]Raw Data'!$B:$E,4,0),"")</f>
        <v>08E1639</v>
      </c>
      <c r="C91" s="20">
        <v>39765</v>
      </c>
      <c r="D91" s="21">
        <v>39891</v>
      </c>
      <c r="E91" s="22" t="s">
        <v>263</v>
      </c>
      <c r="F91" s="22" t="s">
        <v>264</v>
      </c>
      <c r="G91" s="21">
        <v>39994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IFERROR(VLOOKUP(A92,'[1]Raw Data'!$B:$E,4,0),"")</f>
        <v>09E0140</v>
      </c>
      <c r="C92" s="20">
        <v>39855</v>
      </c>
      <c r="D92" s="21">
        <v>39772</v>
      </c>
      <c r="E92" s="22" t="s">
        <v>266</v>
      </c>
      <c r="F92" s="22" t="s">
        <v>267</v>
      </c>
      <c r="G92" s="21">
        <v>40064</v>
      </c>
      <c r="H92" s="23">
        <v>0</v>
      </c>
      <c r="I92" s="23">
        <v>0</v>
      </c>
      <c r="J92" s="23">
        <v>2119</v>
      </c>
      <c r="K92" s="23">
        <v>0</v>
      </c>
      <c r="L92" s="23">
        <v>0</v>
      </c>
      <c r="M92" s="23">
        <v>2119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268</v>
      </c>
      <c r="B93" s="19" t="str">
        <f>IFERROR(VLOOKUP(A93,'[1]Raw Data'!$B:$E,4,0),"")</f>
        <v>09E0153</v>
      </c>
      <c r="C93" s="20">
        <v>39861</v>
      </c>
      <c r="D93" s="21">
        <v>38029</v>
      </c>
      <c r="E93" s="22" t="s">
        <v>269</v>
      </c>
      <c r="F93" s="22" t="s">
        <v>270</v>
      </c>
      <c r="G93" s="21">
        <v>42048</v>
      </c>
      <c r="H93" s="23">
        <v>286588</v>
      </c>
      <c r="I93" s="23">
        <v>0</v>
      </c>
      <c r="J93" s="23">
        <v>713412</v>
      </c>
      <c r="K93" s="23">
        <v>0</v>
      </c>
      <c r="L93" s="23">
        <v>0</v>
      </c>
      <c r="M93" s="23">
        <v>1000000</v>
      </c>
      <c r="N93" s="23">
        <v>813411.92</v>
      </c>
      <c r="O93" s="23">
        <v>93596.74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907008.66</v>
      </c>
    </row>
    <row r="94" spans="1:22" x14ac:dyDescent="0.3">
      <c r="A94" s="19" t="s">
        <v>271</v>
      </c>
      <c r="B94" s="19" t="str">
        <f>IFERROR(VLOOKUP(A94,'[1]Raw Data'!$B:$E,4,0),"")</f>
        <v>LBQ</v>
      </c>
      <c r="C94" s="20">
        <v>39979</v>
      </c>
      <c r="D94" s="21"/>
      <c r="E94" s="22" t="s">
        <v>272</v>
      </c>
      <c r="F94" s="22" t="s">
        <v>273</v>
      </c>
      <c r="G94" s="21">
        <v>40451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274</v>
      </c>
      <c r="B95" s="19" t="str">
        <f>IFERROR(VLOOKUP(A95,'[1]Raw Data'!$B:$E,4,0),"")</f>
        <v>09E0863</v>
      </c>
      <c r="C95" s="20">
        <v>39994</v>
      </c>
      <c r="D95" s="21">
        <v>39834</v>
      </c>
      <c r="E95" s="22" t="s">
        <v>227</v>
      </c>
      <c r="F95" s="22" t="s">
        <v>275</v>
      </c>
      <c r="G95" s="21">
        <v>39996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276</v>
      </c>
      <c r="B96" s="19" t="str">
        <f>IFERROR(VLOOKUP(A96,'[1]Raw Data'!$B:$E,4,0),"")</f>
        <v>09-0459-7</v>
      </c>
      <c r="C96" s="20">
        <v>40049</v>
      </c>
      <c r="D96" s="21"/>
      <c r="E96" s="22" t="s">
        <v>160</v>
      </c>
      <c r="F96" s="22" t="s">
        <v>277</v>
      </c>
      <c r="G96" s="21">
        <v>40623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278</v>
      </c>
      <c r="B97" s="19" t="str">
        <f>IFERROR(VLOOKUP(A97,'[1]Raw Data'!$B:$E,4,0),"")</f>
        <v>LBQ</v>
      </c>
      <c r="C97" s="20">
        <v>40050</v>
      </c>
      <c r="D97" s="21"/>
      <c r="E97" s="22" t="s">
        <v>279</v>
      </c>
      <c r="F97" s="22" t="s">
        <v>280</v>
      </c>
      <c r="G97" s="21">
        <v>40052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281</v>
      </c>
      <c r="B98" s="19" t="str">
        <f>IFERROR(VLOOKUP(A98,'[1]Raw Data'!$B:$E,4,0),"")</f>
        <v>09E1190</v>
      </c>
      <c r="C98" s="20">
        <v>40060</v>
      </c>
      <c r="D98" s="21">
        <v>39814</v>
      </c>
      <c r="E98" s="22" t="s">
        <v>282</v>
      </c>
      <c r="F98" s="22" t="s">
        <v>283</v>
      </c>
      <c r="G98" s="21">
        <v>40323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284</v>
      </c>
      <c r="B99" s="19" t="str">
        <f>IFERROR(VLOOKUP(A99,'[1]Raw Data'!$B:$E,4,0),"")</f>
        <v>09E1609</v>
      </c>
      <c r="C99" s="20">
        <v>40115</v>
      </c>
      <c r="D99" s="21">
        <v>36698</v>
      </c>
      <c r="E99" s="22" t="s">
        <v>285</v>
      </c>
      <c r="F99" s="22" t="s">
        <v>286</v>
      </c>
      <c r="G99" s="21">
        <v>42341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287</v>
      </c>
      <c r="B100" s="19" t="str">
        <f>IFERROR(VLOOKUP(A100,'[1]Raw Data'!$B:$E,4,0),"")</f>
        <v>09E1757</v>
      </c>
      <c r="C100" s="20">
        <v>40141</v>
      </c>
      <c r="D100" s="21">
        <v>39498</v>
      </c>
      <c r="E100" s="22" t="s">
        <v>288</v>
      </c>
      <c r="F100" s="22" t="s">
        <v>289</v>
      </c>
      <c r="G100" s="21">
        <v>40323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290</v>
      </c>
      <c r="B101" s="19" t="str">
        <f>IFERROR(VLOOKUP(A101,'[1]Raw Data'!$B:$E,4,0),"")</f>
        <v>09-0691-3</v>
      </c>
      <c r="C101" s="20">
        <v>40169</v>
      </c>
      <c r="D101" s="21"/>
      <c r="E101" s="22" t="s">
        <v>291</v>
      </c>
      <c r="F101" s="22" t="s">
        <v>292</v>
      </c>
      <c r="G101" s="21">
        <v>40238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293</v>
      </c>
      <c r="B102" s="19" t="str">
        <f>IFERROR(VLOOKUP(A102,'[1]Raw Data'!$B:$E,4,0),"")</f>
        <v>LBQ</v>
      </c>
      <c r="C102" s="20">
        <v>40317</v>
      </c>
      <c r="D102" s="21"/>
      <c r="E102" s="22" t="s">
        <v>294</v>
      </c>
      <c r="F102" s="22" t="s">
        <v>295</v>
      </c>
      <c r="G102" s="21">
        <v>41849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296</v>
      </c>
      <c r="B103" s="19" t="str">
        <f>IFERROR(VLOOKUP(A103,'[1]Raw Data'!$B:$E,4,0),"")</f>
        <v>10E0863</v>
      </c>
      <c r="C103" s="20">
        <v>40359</v>
      </c>
      <c r="D103" s="21">
        <v>37386</v>
      </c>
      <c r="E103" s="22" t="s">
        <v>297</v>
      </c>
      <c r="F103" s="22" t="s">
        <v>298</v>
      </c>
      <c r="G103" s="21">
        <v>40379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299</v>
      </c>
      <c r="B104" s="19" t="str">
        <f>IFERROR(VLOOKUP(A104,'[1]Raw Data'!$B:$E,4,0),"")</f>
        <v>10E0962</v>
      </c>
      <c r="C104" s="20">
        <v>40379</v>
      </c>
      <c r="D104" s="21">
        <v>34196</v>
      </c>
      <c r="E104" s="22" t="s">
        <v>300</v>
      </c>
      <c r="F104" s="22" t="s">
        <v>301</v>
      </c>
      <c r="G104" s="21">
        <v>40553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302</v>
      </c>
      <c r="B105" s="19" t="str">
        <f>IFERROR(VLOOKUP(A105,'[1]Raw Data'!$B:$E,4,0),"")</f>
        <v>LBQ</v>
      </c>
      <c r="C105" s="20">
        <v>40416</v>
      </c>
      <c r="D105" s="21"/>
      <c r="E105" s="22" t="s">
        <v>303</v>
      </c>
      <c r="F105" s="22" t="s">
        <v>304</v>
      </c>
      <c r="G105" s="21"/>
      <c r="H105" s="23">
        <v>0</v>
      </c>
      <c r="I105" s="23">
        <v>0</v>
      </c>
      <c r="J105" s="23">
        <v>0</v>
      </c>
      <c r="K105" s="23">
        <v>0</v>
      </c>
      <c r="L105" s="23">
        <v>500000</v>
      </c>
      <c r="M105" s="23">
        <v>500000</v>
      </c>
      <c r="N105" s="23">
        <v>0</v>
      </c>
      <c r="O105" s="23">
        <v>27412.58</v>
      </c>
      <c r="P105" s="23">
        <v>0</v>
      </c>
      <c r="Q105" s="23">
        <v>0</v>
      </c>
      <c r="R105" s="23">
        <v>0</v>
      </c>
      <c r="S105" s="23">
        <v>0</v>
      </c>
      <c r="T105" s="23">
        <v>122587.42</v>
      </c>
      <c r="U105" s="23">
        <v>0</v>
      </c>
      <c r="V105" s="23">
        <v>150000</v>
      </c>
    </row>
    <row r="106" spans="1:22" ht="28.8" x14ac:dyDescent="0.3">
      <c r="A106" s="19" t="s">
        <v>305</v>
      </c>
      <c r="B106" s="19" t="str">
        <f>IFERROR(VLOOKUP(A106,'[1]Raw Data'!$B:$E,4,0),"")</f>
        <v>LBQ</v>
      </c>
      <c r="C106" s="20">
        <v>40441</v>
      </c>
      <c r="D106" s="21"/>
      <c r="E106" s="22" t="s">
        <v>303</v>
      </c>
      <c r="F106" s="22" t="s">
        <v>306</v>
      </c>
      <c r="G106" s="21">
        <v>40994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IFERROR(VLOOKUP(A107,'[1]Raw Data'!$B:$E,4,0),"")</f>
        <v>10E1399</v>
      </c>
      <c r="C107" s="20">
        <v>40471</v>
      </c>
      <c r="D107" s="21">
        <v>40410</v>
      </c>
      <c r="E107" s="22" t="s">
        <v>308</v>
      </c>
      <c r="F107" s="22" t="s">
        <v>309</v>
      </c>
      <c r="G107" s="21">
        <v>40708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IFERROR(VLOOKUP(A108,'[1]Raw Data'!$B:$E,4,0),"")</f>
        <v>10E1704</v>
      </c>
      <c r="C108" s="20">
        <v>40498</v>
      </c>
      <c r="D108" s="21">
        <v>39806</v>
      </c>
      <c r="E108" s="22" t="s">
        <v>311</v>
      </c>
      <c r="F108" s="22" t="s">
        <v>312</v>
      </c>
      <c r="G108" s="21">
        <v>40583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IFERROR(VLOOKUP(A109,'[1]Raw Data'!$B:$E,4,0),"")</f>
        <v>NFO</v>
      </c>
      <c r="C109" s="20">
        <v>40505</v>
      </c>
      <c r="D109" s="21"/>
      <c r="E109" s="22" t="s">
        <v>314</v>
      </c>
      <c r="F109" s="22" t="s">
        <v>315</v>
      </c>
      <c r="G109" s="21">
        <v>40543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IFERROR(VLOOKUP(A110,'[1]Raw Data'!$B:$E,4,0),"")</f>
        <v>10E1856</v>
      </c>
      <c r="C110" s="20">
        <v>40542</v>
      </c>
      <c r="D110" s="21">
        <v>40535</v>
      </c>
      <c r="E110" s="22" t="s">
        <v>317</v>
      </c>
      <c r="F110" s="22" t="s">
        <v>318</v>
      </c>
      <c r="G110" s="21">
        <v>40717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IFERROR(VLOOKUP(A111,'[1]Raw Data'!$B:$E,4,0),"")</f>
        <v>LBQ</v>
      </c>
      <c r="C111" s="20">
        <v>40582</v>
      </c>
      <c r="D111" s="21"/>
      <c r="E111" s="22" t="s">
        <v>320</v>
      </c>
      <c r="F111" s="22" t="s">
        <v>321</v>
      </c>
      <c r="G111" s="21">
        <v>41305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322</v>
      </c>
      <c r="B112" s="19" t="str">
        <f>IFERROR(VLOOKUP(A112,'[1]Raw Data'!$B:$E,4,0),"")</f>
        <v>LBQ</v>
      </c>
      <c r="C112" s="20">
        <v>40595</v>
      </c>
      <c r="D112" s="21"/>
      <c r="E112" s="22" t="s">
        <v>323</v>
      </c>
      <c r="F112" s="22" t="s">
        <v>324</v>
      </c>
      <c r="G112" s="21">
        <v>41248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325</v>
      </c>
      <c r="B113" s="19" t="str">
        <f>IFERROR(VLOOKUP(A113,'[1]Raw Data'!$B:$E,4,0),"")</f>
        <v>LBQ</v>
      </c>
      <c r="C113" s="20">
        <v>40714</v>
      </c>
      <c r="D113" s="21">
        <v>40654</v>
      </c>
      <c r="E113" s="22" t="s">
        <v>326</v>
      </c>
      <c r="F113" s="22" t="s">
        <v>327</v>
      </c>
      <c r="G113" s="21">
        <v>40847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ht="28.8" x14ac:dyDescent="0.3">
      <c r="A114" s="19" t="s">
        <v>328</v>
      </c>
      <c r="B114" s="19" t="str">
        <f>IFERROR(VLOOKUP(A114,'[1]Raw Data'!$B:$E,4,0),"")</f>
        <v>LBQ</v>
      </c>
      <c r="C114" s="20">
        <v>40416</v>
      </c>
      <c r="D114" s="21"/>
      <c r="E114" s="22" t="s">
        <v>329</v>
      </c>
      <c r="F114" s="22" t="s">
        <v>330</v>
      </c>
      <c r="G114" s="21"/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331</v>
      </c>
      <c r="B115" s="19" t="str">
        <f>IFERROR(VLOOKUP(A115,'[1]Raw Data'!$B:$E,4,0),"")</f>
        <v>222631</v>
      </c>
      <c r="C115" s="20">
        <v>40808</v>
      </c>
      <c r="D115" s="21">
        <v>39713</v>
      </c>
      <c r="E115" s="22" t="s">
        <v>323</v>
      </c>
      <c r="F115" s="22" t="s">
        <v>332</v>
      </c>
      <c r="G115" s="21">
        <v>40962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333</v>
      </c>
      <c r="B116" s="19" t="str">
        <f>IFERROR(VLOOKUP(A116,'[1]Raw Data'!$B:$E,4,0),"")</f>
        <v>LBQ</v>
      </c>
      <c r="C116" s="20">
        <v>40854</v>
      </c>
      <c r="D116" s="21">
        <v>40787</v>
      </c>
      <c r="E116" s="22" t="s">
        <v>334</v>
      </c>
      <c r="F116" s="22" t="s">
        <v>335</v>
      </c>
      <c r="G116" s="21">
        <v>41457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IFERROR(VLOOKUP(A117,'[1]Raw Data'!$B:$E,4,0),"")</f>
        <v>12-0026</v>
      </c>
      <c r="C117" s="20">
        <v>40925</v>
      </c>
      <c r="D117" s="21"/>
      <c r="E117" s="22" t="s">
        <v>337</v>
      </c>
      <c r="F117" s="22" t="s">
        <v>338</v>
      </c>
      <c r="G117" s="21">
        <v>42086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339</v>
      </c>
      <c r="B118" s="19" t="str">
        <f>IFERROR(VLOOKUP(A118,'[1]Raw Data'!$B:$E,4,0),"")</f>
        <v>12-0227</v>
      </c>
      <c r="C118" s="20">
        <v>41011</v>
      </c>
      <c r="D118" s="21"/>
      <c r="E118" s="22" t="s">
        <v>340</v>
      </c>
      <c r="F118" s="22" t="s">
        <v>341</v>
      </c>
      <c r="G118" s="21">
        <v>41364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IFERROR(VLOOKUP(A119,'[1]Raw Data'!$B:$E,4,0),"")</f>
        <v>12E0809</v>
      </c>
      <c r="C119" s="20">
        <v>41059</v>
      </c>
      <c r="D119" s="21">
        <v>39425</v>
      </c>
      <c r="E119" s="22" t="s">
        <v>343</v>
      </c>
      <c r="F119" s="22" t="s">
        <v>344</v>
      </c>
      <c r="G119" s="21">
        <v>41065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IFERROR(VLOOKUP(A120,'[1]Raw Data'!$B:$E,4,0),"")</f>
        <v>LBQ</v>
      </c>
      <c r="C120" s="20">
        <v>41079</v>
      </c>
      <c r="D120" s="21"/>
      <c r="E120" s="22" t="s">
        <v>340</v>
      </c>
      <c r="F120" s="22" t="s">
        <v>346</v>
      </c>
      <c r="G120" s="21">
        <v>41471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347</v>
      </c>
      <c r="B121" s="19" t="str">
        <f>IFERROR(VLOOKUP(A121,'[1]Raw Data'!$B:$E,4,0),"")</f>
        <v>LBQ</v>
      </c>
      <c r="C121" s="20">
        <v>41087</v>
      </c>
      <c r="D121" s="21"/>
      <c r="E121" s="22" t="s">
        <v>348</v>
      </c>
      <c r="F121" s="22" t="s">
        <v>349</v>
      </c>
      <c r="G121" s="21">
        <v>41288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IFERROR(VLOOKUP(A122,'[1]Raw Data'!$B:$E,4,0),"")</f>
        <v>12-0369</v>
      </c>
      <c r="C122" s="20">
        <v>41089</v>
      </c>
      <c r="D122" s="21">
        <v>40996</v>
      </c>
      <c r="E122" s="22" t="s">
        <v>351</v>
      </c>
      <c r="F122" s="22" t="s">
        <v>352</v>
      </c>
      <c r="G122" s="21">
        <v>42202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353</v>
      </c>
      <c r="B123" s="19" t="str">
        <f>IFERROR(VLOOKUP(A123,'[1]Raw Data'!$B:$E,4,0),"")</f>
        <v>LBQ</v>
      </c>
      <c r="C123" s="20">
        <v>41198</v>
      </c>
      <c r="D123" s="21">
        <v>41243</v>
      </c>
      <c r="E123" s="22" t="s">
        <v>354</v>
      </c>
      <c r="F123" s="22" t="s">
        <v>355</v>
      </c>
      <c r="G123" s="21">
        <v>41611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356</v>
      </c>
      <c r="B124" s="19" t="str">
        <f>IFERROR(VLOOKUP(A124,'[1]Raw Data'!$B:$E,4,0),"")</f>
        <v>LBQ</v>
      </c>
      <c r="C124" s="20">
        <v>41271</v>
      </c>
      <c r="D124" s="21"/>
      <c r="E124" s="22" t="s">
        <v>357</v>
      </c>
      <c r="F124" s="22" t="s">
        <v>358</v>
      </c>
      <c r="G124" s="21">
        <v>41715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ht="28.8" x14ac:dyDescent="0.3">
      <c r="A125" s="19" t="s">
        <v>359</v>
      </c>
      <c r="B125" s="19" t="str">
        <f>IFERROR(VLOOKUP(A125,'[1]Raw Data'!$B:$E,4,0),"")</f>
        <v>LBQ</v>
      </c>
      <c r="C125" s="20">
        <v>41331</v>
      </c>
      <c r="D125" s="21"/>
      <c r="E125" s="22" t="s">
        <v>303</v>
      </c>
      <c r="F125" s="22" t="s">
        <v>360</v>
      </c>
      <c r="G125" s="21">
        <v>41795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361</v>
      </c>
      <c r="B126" s="19" t="str">
        <f>IFERROR(VLOOKUP(A126,'[1]Raw Data'!$B:$E,4,0),"")</f>
        <v>LBQ</v>
      </c>
      <c r="C126" s="20">
        <v>41421</v>
      </c>
      <c r="D126" s="21"/>
      <c r="E126" s="22" t="s">
        <v>362</v>
      </c>
      <c r="F126" s="22" t="s">
        <v>363</v>
      </c>
      <c r="G126" s="21">
        <v>41470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364</v>
      </c>
      <c r="B127" s="19" t="str">
        <f>IFERROR(VLOOKUP(A127,'[1]Raw Data'!$B:$E,4,0),"")</f>
        <v>NY</v>
      </c>
      <c r="C127" s="20">
        <v>41445</v>
      </c>
      <c r="D127" s="21"/>
      <c r="E127" s="22" t="s">
        <v>69</v>
      </c>
      <c r="F127" s="22" t="s">
        <v>365</v>
      </c>
      <c r="G127" s="21">
        <v>43830</v>
      </c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>
        <v>0</v>
      </c>
      <c r="T127" s="23"/>
      <c r="U127" s="23"/>
      <c r="V127" s="23"/>
    </row>
    <row r="128" spans="1:22" x14ac:dyDescent="0.3">
      <c r="A128" s="19" t="s">
        <v>366</v>
      </c>
      <c r="B128" s="19" t="str">
        <f>IFERROR(VLOOKUP(A128,'[1]Raw Data'!$B:$E,4,0),"")</f>
        <v>NY</v>
      </c>
      <c r="C128" s="20">
        <v>41131</v>
      </c>
      <c r="D128" s="21"/>
      <c r="E128" s="22" t="s">
        <v>69</v>
      </c>
      <c r="F128" s="22" t="s">
        <v>367</v>
      </c>
      <c r="G128" s="21">
        <v>43830</v>
      </c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>
        <v>0</v>
      </c>
      <c r="T128" s="23"/>
      <c r="U128" s="23"/>
      <c r="V128" s="23"/>
    </row>
    <row r="129" spans="1:22" ht="28.8" x14ac:dyDescent="0.3">
      <c r="A129" s="19" t="s">
        <v>368</v>
      </c>
      <c r="B129" s="19" t="str">
        <f>IFERROR(VLOOKUP(A129,'[1]Raw Data'!$B:$E,4,0),"")</f>
        <v>13E1959</v>
      </c>
      <c r="C129" s="20">
        <v>41607</v>
      </c>
      <c r="D129" s="21">
        <v>41548</v>
      </c>
      <c r="E129" s="22" t="s">
        <v>369</v>
      </c>
      <c r="F129" s="22" t="s">
        <v>370</v>
      </c>
      <c r="G129" s="21">
        <v>41639</v>
      </c>
      <c r="H129" s="23">
        <v>0</v>
      </c>
      <c r="I129" s="23">
        <v>0</v>
      </c>
      <c r="J129" s="23">
        <v>4683</v>
      </c>
      <c r="K129" s="23">
        <v>0</v>
      </c>
      <c r="L129" s="23">
        <v>0</v>
      </c>
      <c r="M129" s="23">
        <v>4683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IFERROR(VLOOKUP(A130,'[1]Raw Data'!$B:$E,4,0),"")</f>
        <v>LBQ</v>
      </c>
      <c r="C130" s="20">
        <v>41663</v>
      </c>
      <c r="D130" s="21"/>
      <c r="E130" s="22" t="s">
        <v>221</v>
      </c>
      <c r="F130" s="22" t="s">
        <v>372</v>
      </c>
      <c r="G130" s="21"/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373</v>
      </c>
      <c r="B131" s="19" t="str">
        <f>IFERROR(VLOOKUP(A131,'[1]Raw Data'!$B:$E,4,0),"")</f>
        <v>14-0357 LBQ</v>
      </c>
      <c r="C131" s="20">
        <v>41820</v>
      </c>
      <c r="D131" s="21">
        <v>40917</v>
      </c>
      <c r="E131" s="22" t="s">
        <v>291</v>
      </c>
      <c r="F131" s="22" t="s">
        <v>374</v>
      </c>
      <c r="G131" s="21"/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375</v>
      </c>
      <c r="B132" s="19" t="str">
        <f>IFERROR(VLOOKUP(A132,'[1]Raw Data'!$B:$E,4,0),"")</f>
        <v>No CST /14E1176</v>
      </c>
      <c r="C132" s="20">
        <v>41849</v>
      </c>
      <c r="D132" s="21">
        <v>39878</v>
      </c>
      <c r="E132" s="22" t="s">
        <v>103</v>
      </c>
      <c r="F132" s="22" t="s">
        <v>376</v>
      </c>
      <c r="G132" s="21">
        <v>43622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377</v>
      </c>
      <c r="B133" s="19" t="str">
        <f>IFERROR(VLOOKUP(A133,'[1]Raw Data'!$B:$E,4,0),"")</f>
        <v>14-0522</v>
      </c>
      <c r="C133" s="20">
        <v>41919</v>
      </c>
      <c r="D133" s="21">
        <v>41038</v>
      </c>
      <c r="E133" s="22" t="s">
        <v>357</v>
      </c>
      <c r="F133" s="22" t="s">
        <v>378</v>
      </c>
      <c r="G133" s="21">
        <v>44179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379</v>
      </c>
      <c r="B134" s="19" t="str">
        <f>IFERROR(VLOOKUP(A134,'[1]Raw Data'!$B:$E,4,0),"")</f>
        <v>NY</v>
      </c>
      <c r="C134" s="20">
        <v>42055</v>
      </c>
      <c r="D134" s="21"/>
      <c r="E134" s="22" t="s">
        <v>380</v>
      </c>
      <c r="F134" s="22" t="s">
        <v>381</v>
      </c>
      <c r="G134" s="21">
        <v>43830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ht="28.8" x14ac:dyDescent="0.3">
      <c r="A135" s="19" t="s">
        <v>382</v>
      </c>
      <c r="B135" s="19" t="str">
        <f>IFERROR(VLOOKUP(A135,'[1]Raw Data'!$B:$E,4,0),"")</f>
        <v>15E0718</v>
      </c>
      <c r="C135" s="20">
        <v>42138</v>
      </c>
      <c r="D135" s="21">
        <v>39973</v>
      </c>
      <c r="E135" s="22" t="s">
        <v>383</v>
      </c>
      <c r="F135" s="22" t="s">
        <v>384</v>
      </c>
      <c r="G135" s="21">
        <v>43026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No CST</v>
      </c>
      <c r="C136" s="20">
        <v>42172</v>
      </c>
      <c r="D136" s="21"/>
      <c r="E136" s="22" t="s">
        <v>386</v>
      </c>
      <c r="F136" s="22" t="s">
        <v>387</v>
      </c>
      <c r="G136" s="21">
        <v>42717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LBQ</v>
      </c>
      <c r="C137" s="20">
        <v>42221</v>
      </c>
      <c r="D137" s="21"/>
      <c r="E137" s="22" t="s">
        <v>389</v>
      </c>
      <c r="F137" s="22" t="s">
        <v>390</v>
      </c>
      <c r="G137" s="21">
        <v>42506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391</v>
      </c>
      <c r="B138" s="19" t="str">
        <f>IFERROR(VLOOKUP(A138,'[1]Raw Data'!$B:$E,4,0),"")</f>
        <v>15-0573</v>
      </c>
      <c r="C138" s="20">
        <v>42326</v>
      </c>
      <c r="D138" s="21">
        <v>41260</v>
      </c>
      <c r="E138" s="22" t="s">
        <v>392</v>
      </c>
      <c r="F138" s="22" t="s">
        <v>393</v>
      </c>
      <c r="G138" s="21"/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ht="28.8" x14ac:dyDescent="0.3">
      <c r="A139" s="19" t="s">
        <v>394</v>
      </c>
      <c r="B139" s="19" t="str">
        <f>IFERROR(VLOOKUP(A139,'[1]Raw Data'!$B:$E,4,0),"")</f>
        <v>No CST / 123-594</v>
      </c>
      <c r="C139" s="20">
        <v>42831</v>
      </c>
      <c r="D139" s="21">
        <v>41260</v>
      </c>
      <c r="E139" s="22" t="s">
        <v>392</v>
      </c>
      <c r="F139" s="22" t="s">
        <v>393</v>
      </c>
      <c r="G139" s="21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>
        <v>0</v>
      </c>
      <c r="T139" s="23"/>
      <c r="U139" s="23"/>
      <c r="V139" s="23"/>
    </row>
    <row r="140" spans="1:22" x14ac:dyDescent="0.3">
      <c r="A140" s="19" t="s">
        <v>395</v>
      </c>
      <c r="B140" s="19" t="str">
        <f>IFERROR(VLOOKUP(A140,'[1]Raw Data'!$B:$E,4,0),"")</f>
        <v>16E0519</v>
      </c>
      <c r="C140" s="20">
        <v>42465</v>
      </c>
      <c r="D140" s="21"/>
      <c r="E140" s="22" t="s">
        <v>396</v>
      </c>
      <c r="F140" s="22" t="s">
        <v>397</v>
      </c>
      <c r="G140" s="21">
        <v>42717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398</v>
      </c>
      <c r="B141" s="19" t="str">
        <f>IFERROR(VLOOKUP(A141,'[1]Raw Data'!$B:$E,4,0),"")</f>
        <v>LBQ</v>
      </c>
      <c r="C141" s="20">
        <v>42474</v>
      </c>
      <c r="D141" s="21"/>
      <c r="E141" s="22" t="s">
        <v>399</v>
      </c>
      <c r="F141" s="22" t="s">
        <v>400</v>
      </c>
      <c r="G141" s="21">
        <v>43129</v>
      </c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>
        <v>0</v>
      </c>
      <c r="T141" s="23"/>
      <c r="U141" s="23"/>
      <c r="V141" s="23"/>
    </row>
    <row r="142" spans="1:22" x14ac:dyDescent="0.3">
      <c r="A142" s="19" t="s">
        <v>401</v>
      </c>
      <c r="B142" s="19" t="str">
        <f>IFERROR(VLOOKUP(A142,'[1]Raw Data'!$B:$E,4,0),"")</f>
        <v>LBQ</v>
      </c>
      <c r="C142" s="20">
        <v>42530</v>
      </c>
      <c r="D142" s="21"/>
      <c r="E142" s="22" t="s">
        <v>402</v>
      </c>
      <c r="F142" s="22" t="s">
        <v>403</v>
      </c>
      <c r="G142" s="21">
        <v>44266</v>
      </c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>
        <v>0</v>
      </c>
      <c r="T142" s="23"/>
      <c r="U142" s="23"/>
      <c r="V142" s="23"/>
    </row>
    <row r="143" spans="1:22" x14ac:dyDescent="0.3">
      <c r="A143" s="19" t="s">
        <v>404</v>
      </c>
      <c r="B143" s="19" t="str">
        <f>IFERROR(VLOOKUP(A143,'[1]Raw Data'!$B:$E,4,0),"")</f>
        <v xml:space="preserve"> </v>
      </c>
      <c r="C143" s="20">
        <v>42614</v>
      </c>
      <c r="D143" s="21"/>
      <c r="E143" s="22" t="s">
        <v>399</v>
      </c>
      <c r="F143" s="22" t="s">
        <v>405</v>
      </c>
      <c r="G143" s="21">
        <v>43129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406</v>
      </c>
      <c r="B144" s="19" t="str">
        <f>IFERROR(VLOOKUP(A144,'[1]Raw Data'!$B:$E,4,0),"")</f>
        <v>LBQ</v>
      </c>
      <c r="C144" s="20">
        <v>42684</v>
      </c>
      <c r="D144" s="21"/>
      <c r="E144" s="22" t="s">
        <v>210</v>
      </c>
      <c r="F144" s="22" t="s">
        <v>407</v>
      </c>
      <c r="G144" s="21">
        <v>43451</v>
      </c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>
        <v>0</v>
      </c>
      <c r="T144" s="23"/>
      <c r="U144" s="23"/>
      <c r="V144" s="23"/>
    </row>
    <row r="145" spans="1:22" x14ac:dyDescent="0.3">
      <c r="A145" s="19" t="s">
        <v>408</v>
      </c>
      <c r="B145" s="19" t="str">
        <f>IFERROR(VLOOKUP(A145,'[1]Raw Data'!$B:$E,4,0),"")</f>
        <v>17-0615 LBQ</v>
      </c>
      <c r="C145" s="20">
        <v>42716</v>
      </c>
      <c r="D145" s="21"/>
      <c r="E145" s="22" t="s">
        <v>233</v>
      </c>
      <c r="F145" s="22" t="s">
        <v>409</v>
      </c>
      <c r="G145" s="21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>
        <v>0</v>
      </c>
      <c r="T145" s="23"/>
      <c r="U145" s="23"/>
      <c r="V145" s="23"/>
    </row>
    <row r="146" spans="1:22" x14ac:dyDescent="0.3">
      <c r="A146" s="19" t="s">
        <v>410</v>
      </c>
      <c r="B146" s="19" t="str">
        <f>IFERROR(VLOOKUP(A146,'[1]Raw Data'!$B:$E,4,0),"")</f>
        <v>LBQ</v>
      </c>
      <c r="C146" s="20">
        <v>42775</v>
      </c>
      <c r="D146" s="21"/>
      <c r="E146" s="22" t="s">
        <v>411</v>
      </c>
      <c r="F146" s="22" t="s">
        <v>412</v>
      </c>
      <c r="G146" s="21">
        <v>43873</v>
      </c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>
        <v>0</v>
      </c>
      <c r="T146" s="23"/>
      <c r="U146" s="23"/>
      <c r="V146" s="23"/>
    </row>
    <row r="147" spans="1:22" x14ac:dyDescent="0.3">
      <c r="A147" s="19" t="s">
        <v>413</v>
      </c>
      <c r="B147" s="19" t="str">
        <f>IFERROR(VLOOKUP(A147,'[1]Raw Data'!$B:$E,4,0),"")</f>
        <v>LBQ</v>
      </c>
      <c r="C147" s="20">
        <v>43025</v>
      </c>
      <c r="D147" s="21"/>
      <c r="E147" s="22" t="s">
        <v>414</v>
      </c>
      <c r="F147" s="22" t="s">
        <v>415</v>
      </c>
      <c r="G147" s="21">
        <v>43129</v>
      </c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>
        <v>0</v>
      </c>
      <c r="T147" s="23"/>
      <c r="U147" s="23"/>
      <c r="V147" s="23"/>
    </row>
    <row r="148" spans="1:22" ht="57.6" x14ac:dyDescent="0.3">
      <c r="A148" s="19" t="s">
        <v>416</v>
      </c>
      <c r="B148" s="19" t="str">
        <f>IFERROR(VLOOKUP(A148,'[1]Raw Data'!$B:$E,4,0),"")</f>
        <v>No CST 17E2221 / 17-0615</v>
      </c>
      <c r="C148" s="20">
        <v>43070</v>
      </c>
      <c r="D148" s="21">
        <v>42891</v>
      </c>
      <c r="E148" s="22" t="s">
        <v>417</v>
      </c>
      <c r="F148" s="22" t="s">
        <v>418</v>
      </c>
      <c r="G148" s="21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>
        <v>0</v>
      </c>
      <c r="T148" s="23"/>
      <c r="U148" s="23"/>
      <c r="V148" s="23"/>
    </row>
    <row r="149" spans="1:22" x14ac:dyDescent="0.3">
      <c r="A149" s="19" t="s">
        <v>419</v>
      </c>
      <c r="B149" s="19" t="str">
        <f>IFERROR(VLOOKUP(A149,'[1]Raw Data'!$B:$E,4,0),"")</f>
        <v>18E0542</v>
      </c>
      <c r="C149" s="20">
        <v>43185</v>
      </c>
      <c r="D149" s="21">
        <v>43180</v>
      </c>
      <c r="E149" s="22" t="s">
        <v>420</v>
      </c>
      <c r="F149" s="22" t="s">
        <v>421</v>
      </c>
      <c r="G149" s="21">
        <v>43207</v>
      </c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>
        <v>0</v>
      </c>
      <c r="T149" s="23"/>
      <c r="U149" s="23"/>
      <c r="V149" s="23"/>
    </row>
    <row r="150" spans="1:22" ht="28.8" x14ac:dyDescent="0.3">
      <c r="A150" s="19" t="s">
        <v>422</v>
      </c>
      <c r="B150" s="19" t="str">
        <f>IFERROR(VLOOKUP(A150,'[1]Raw Data'!$B:$E,4,0),"")</f>
        <v>18-0324 LBQ</v>
      </c>
      <c r="C150" s="20">
        <v>43258</v>
      </c>
      <c r="D150" s="21"/>
      <c r="E150" s="22" t="s">
        <v>357</v>
      </c>
      <c r="F150" s="22" t="s">
        <v>423</v>
      </c>
      <c r="G150" s="21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>
        <v>0</v>
      </c>
      <c r="T150" s="23"/>
      <c r="U150" s="23"/>
      <c r="V150" s="23"/>
    </row>
    <row r="151" spans="1:22" x14ac:dyDescent="0.3">
      <c r="A151" s="19" t="s">
        <v>424</v>
      </c>
      <c r="B151" s="19" t="str">
        <f>IFERROR(VLOOKUP(A151,'[1]Raw Data'!$B:$E,4,0),"")</f>
        <v>18E1101</v>
      </c>
      <c r="C151" s="20">
        <v>43265</v>
      </c>
      <c r="D151" s="21">
        <v>41760</v>
      </c>
      <c r="E151" s="22" t="s">
        <v>425</v>
      </c>
      <c r="F151" s="22" t="s">
        <v>426</v>
      </c>
      <c r="G151" s="21"/>
      <c r="H151" s="23">
        <v>0</v>
      </c>
      <c r="I151" s="23">
        <v>0</v>
      </c>
      <c r="J151" s="23">
        <v>18666</v>
      </c>
      <c r="K151" s="23">
        <v>100000</v>
      </c>
      <c r="L151" s="23">
        <v>81334</v>
      </c>
      <c r="M151" s="23">
        <v>200000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427</v>
      </c>
      <c r="B152" s="19" t="str">
        <f>IFERROR(VLOOKUP(A152,'[1]Raw Data'!$B:$E,4,0),"")</f>
        <v>LBQ</v>
      </c>
      <c r="C152" s="20">
        <v>43307</v>
      </c>
      <c r="D152" s="21">
        <v>43277</v>
      </c>
      <c r="E152" s="22" t="s">
        <v>428</v>
      </c>
      <c r="F152" s="22" t="s">
        <v>429</v>
      </c>
      <c r="G152" s="21">
        <v>43712</v>
      </c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>
        <v>0</v>
      </c>
      <c r="T152" s="23"/>
      <c r="U152" s="23"/>
      <c r="V152" s="23"/>
    </row>
    <row r="153" spans="1:22" ht="43.2" x14ac:dyDescent="0.3">
      <c r="A153" s="19" t="s">
        <v>430</v>
      </c>
      <c r="B153" s="19" t="str">
        <f>IFERROR(VLOOKUP(A153,'[1]Raw Data'!$B:$E,4,0),"")</f>
        <v>18-0512</v>
      </c>
      <c r="C153" s="20">
        <v>43378</v>
      </c>
      <c r="D153" s="21">
        <v>43342</v>
      </c>
      <c r="E153" s="22" t="s">
        <v>431</v>
      </c>
      <c r="F153" s="22" t="s">
        <v>432</v>
      </c>
      <c r="G153" s="21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>
        <v>0</v>
      </c>
      <c r="T153" s="23"/>
      <c r="U153" s="23"/>
      <c r="V153" s="23"/>
    </row>
    <row r="154" spans="1:22" x14ac:dyDescent="0.3">
      <c r="A154" s="19" t="s">
        <v>433</v>
      </c>
      <c r="B154" s="19" t="str">
        <f>IFERROR(VLOOKUP(A154,'[1]Raw Data'!$B:$E,4,0),"")</f>
        <v>LBQ</v>
      </c>
      <c r="C154" s="20">
        <v>43606</v>
      </c>
      <c r="D154" s="21"/>
      <c r="E154" s="22" t="s">
        <v>434</v>
      </c>
      <c r="F154" s="22" t="s">
        <v>435</v>
      </c>
      <c r="G154" s="21">
        <v>44075</v>
      </c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>
        <v>0</v>
      </c>
      <c r="T154" s="23"/>
      <c r="U154" s="23"/>
      <c r="V154" s="23"/>
    </row>
    <row r="155" spans="1:22" x14ac:dyDescent="0.3">
      <c r="A155" s="19" t="s">
        <v>436</v>
      </c>
      <c r="B155" s="19" t="str">
        <f>IFERROR(VLOOKUP(A155,'[1]Raw Data'!$B:$E,4,0),"")</f>
        <v>LBQ</v>
      </c>
      <c r="C155" s="20">
        <v>43861</v>
      </c>
      <c r="D155" s="21"/>
      <c r="E155" s="22" t="s">
        <v>431</v>
      </c>
      <c r="F155" s="22" t="s">
        <v>437</v>
      </c>
      <c r="G155" s="21">
        <v>43945</v>
      </c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>
        <v>0</v>
      </c>
      <c r="T155" s="23"/>
      <c r="U155" s="23"/>
      <c r="V155" s="23"/>
    </row>
    <row r="156" spans="1:22" ht="43.2" x14ac:dyDescent="0.3">
      <c r="A156" s="19" t="s">
        <v>438</v>
      </c>
      <c r="B156" s="19" t="str">
        <f>IFERROR(VLOOKUP(A156,'[1]Raw Data'!$B:$E,4,0),"")</f>
        <v>20E0471</v>
      </c>
      <c r="C156" s="20">
        <v>43914</v>
      </c>
      <c r="D156" s="21">
        <v>40360</v>
      </c>
      <c r="E156" s="22" t="s">
        <v>439</v>
      </c>
      <c r="F156" s="22" t="s">
        <v>440</v>
      </c>
      <c r="G156" s="21"/>
      <c r="H156" s="23">
        <v>0</v>
      </c>
      <c r="I156" s="23">
        <v>0</v>
      </c>
      <c r="J156" s="23">
        <v>0</v>
      </c>
      <c r="K156" s="23">
        <v>5000</v>
      </c>
      <c r="L156" s="23">
        <v>25000</v>
      </c>
      <c r="M156" s="23">
        <v>30000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441</v>
      </c>
      <c r="B157" s="19" t="str">
        <f>IFERROR(VLOOKUP(A157,'[1]Raw Data'!$B:$E,4,0),"")</f>
        <v>20-0234 LBQ</v>
      </c>
      <c r="C157" s="20">
        <v>43973</v>
      </c>
      <c r="D157" s="21"/>
      <c r="E157" s="22" t="s">
        <v>442</v>
      </c>
      <c r="F157" s="22" t="s">
        <v>443</v>
      </c>
      <c r="G157" s="21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>
        <v>0</v>
      </c>
      <c r="T157" s="23"/>
      <c r="U157" s="23"/>
      <c r="V157" s="23"/>
    </row>
    <row r="158" spans="1:22" x14ac:dyDescent="0.3">
      <c r="A158" s="19" t="s">
        <v>444</v>
      </c>
      <c r="B158" s="19" t="str">
        <f>IFERROR(VLOOKUP(A158,'[1]Raw Data'!$B:$E,4,0),"")</f>
        <v>20-0419 LBQ</v>
      </c>
      <c r="C158" s="20">
        <v>44117</v>
      </c>
      <c r="D158" s="21"/>
      <c r="E158" s="22" t="s">
        <v>445</v>
      </c>
      <c r="F158" s="22" t="s">
        <v>446</v>
      </c>
      <c r="G158" s="21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>
        <v>0</v>
      </c>
      <c r="T158" s="23"/>
      <c r="U158" s="23"/>
      <c r="V158" s="23"/>
    </row>
    <row r="159" spans="1:22" x14ac:dyDescent="0.3">
      <c r="A159" s="19" t="s">
        <v>447</v>
      </c>
      <c r="B159" s="19" t="str">
        <f>IFERROR(VLOOKUP(A159,'[1]Raw Data'!$B:$E,4,0),"")</f>
        <v>20E1606</v>
      </c>
      <c r="C159" s="20">
        <v>44117</v>
      </c>
      <c r="D159" s="21">
        <v>43832</v>
      </c>
      <c r="E159" s="22" t="s">
        <v>448</v>
      </c>
      <c r="F159" s="22" t="s">
        <v>449</v>
      </c>
      <c r="G159" s="21">
        <v>44195</v>
      </c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>
        <v>0</v>
      </c>
      <c r="T159" s="23"/>
      <c r="U159" s="23"/>
      <c r="V159" s="23"/>
    </row>
    <row r="160" spans="1:22" x14ac:dyDescent="0.3">
      <c r="A160" s="19" t="s">
        <v>450</v>
      </c>
      <c r="B160" s="19" t="str">
        <f>IFERROR(VLOOKUP(A160,'[1]Raw Data'!$B:$E,4,0),"")</f>
        <v>21E0259</v>
      </c>
      <c r="C160" s="20">
        <v>44242</v>
      </c>
      <c r="D160" s="21">
        <v>42823</v>
      </c>
      <c r="E160" s="22" t="s">
        <v>285</v>
      </c>
      <c r="F160" s="22" t="s">
        <v>451</v>
      </c>
      <c r="G160" s="21">
        <v>44298</v>
      </c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>
        <v>0</v>
      </c>
      <c r="T160" s="23"/>
      <c r="U160" s="23"/>
      <c r="V160" s="23"/>
    </row>
    <row r="161" spans="1:22" x14ac:dyDescent="0.3">
      <c r="A161" s="19" t="s">
        <v>452</v>
      </c>
      <c r="B161" s="19" t="str">
        <f>IFERROR(VLOOKUP(A161,'[1]Raw Data'!$B:$E,4,0),"")</f>
        <v>21-0150</v>
      </c>
      <c r="C161" s="20">
        <v>44281</v>
      </c>
      <c r="D161" s="21"/>
      <c r="E161" s="22" t="s">
        <v>445</v>
      </c>
      <c r="F161" s="22" t="s">
        <v>453</v>
      </c>
      <c r="G161" s="21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>
        <v>0</v>
      </c>
      <c r="T161" s="23"/>
      <c r="U161" s="23"/>
      <c r="V161" s="23"/>
    </row>
    <row r="162" spans="1:22" ht="28.8" x14ac:dyDescent="0.3">
      <c r="A162" s="19" t="s">
        <v>454</v>
      </c>
      <c r="B162" s="19" t="str">
        <f>IFERROR(VLOOKUP(A162,'[1]Raw Data'!$B:$E,4,0),"")</f>
        <v>20E2524</v>
      </c>
      <c r="C162" s="20">
        <v>44364</v>
      </c>
      <c r="D162" s="21">
        <v>42781</v>
      </c>
      <c r="E162" s="22" t="s">
        <v>455</v>
      </c>
      <c r="F162" s="22" t="s">
        <v>456</v>
      </c>
      <c r="G162" s="21">
        <v>44550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457</v>
      </c>
      <c r="B163" s="19" t="str">
        <f>IFERROR(VLOOKUP(A163,'[1]Raw Data'!$B:$E,4,0),"")</f>
        <v>LBQ 21-0299</v>
      </c>
      <c r="C163" s="20">
        <v>44369</v>
      </c>
      <c r="D163" s="21"/>
      <c r="E163" s="22" t="s">
        <v>458</v>
      </c>
      <c r="F163" s="22" t="s">
        <v>459</v>
      </c>
      <c r="G163" s="21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>
        <v>0</v>
      </c>
      <c r="T163" s="23"/>
      <c r="U163" s="23"/>
      <c r="V163" s="23"/>
    </row>
    <row r="164" spans="1:22" x14ac:dyDescent="0.3">
      <c r="A164" s="19" t="s">
        <v>460</v>
      </c>
      <c r="B164" s="19" t="str">
        <f>IFERROR(VLOOKUP(A164,'[1]Raw Data'!$B:$E,4,0),"")</f>
        <v>21-0360</v>
      </c>
      <c r="C164" s="20">
        <v>44396</v>
      </c>
      <c r="D164" s="21"/>
      <c r="E164" s="22" t="s">
        <v>294</v>
      </c>
      <c r="F164" s="22" t="s">
        <v>461</v>
      </c>
      <c r="G164" s="21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>
        <v>0</v>
      </c>
      <c r="T164" s="23"/>
      <c r="U164" s="23"/>
      <c r="V164" s="23"/>
    </row>
    <row r="165" spans="1:22" x14ac:dyDescent="0.3">
      <c r="A165" s="19" t="s">
        <v>462</v>
      </c>
      <c r="B165" s="19" t="str">
        <f>IFERROR(VLOOKUP(A165,'[1]Raw Data'!$B:$E,4,0),"")</f>
        <v>LBQ</v>
      </c>
      <c r="C165" s="20">
        <v>44428</v>
      </c>
      <c r="D165" s="21"/>
      <c r="E165" s="22" t="s">
        <v>463</v>
      </c>
      <c r="F165" s="22" t="s">
        <v>464</v>
      </c>
      <c r="G165" s="21">
        <v>44473</v>
      </c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>
        <v>0</v>
      </c>
      <c r="T165" s="23"/>
      <c r="U165" s="23"/>
      <c r="V165" s="23"/>
    </row>
    <row r="166" spans="1:22" ht="28.8" x14ac:dyDescent="0.3">
      <c r="A166" s="19" t="s">
        <v>465</v>
      </c>
      <c r="B166" s="19" t="str">
        <f>IFERROR(VLOOKUP(A166,'[1]Raw Data'!$B:$E,4,0),"")</f>
        <v>21-0574</v>
      </c>
      <c r="C166" s="20">
        <v>44526</v>
      </c>
      <c r="D166" s="21">
        <v>44273</v>
      </c>
      <c r="E166" s="22" t="s">
        <v>466</v>
      </c>
      <c r="F166" s="22" t="s">
        <v>467</v>
      </c>
      <c r="G166" s="21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>
        <v>0</v>
      </c>
      <c r="T166" s="23"/>
      <c r="U166" s="23"/>
      <c r="V166" s="23"/>
    </row>
    <row r="167" spans="1:22" x14ac:dyDescent="0.3">
      <c r="A167" s="27" t="s">
        <v>468</v>
      </c>
      <c r="B167" s="27" t="str">
        <f>IFERROR(VLOOKUP(A167,'[1]Raw Data'!$B:$E,4,0),"")</f>
        <v/>
      </c>
      <c r="C167" s="28"/>
      <c r="D167" s="29"/>
      <c r="E167" s="30"/>
      <c r="F167" s="30"/>
      <c r="G167" s="29"/>
      <c r="H167" s="31">
        <f>SUM($H$8:$H$166)</f>
        <v>2300915</v>
      </c>
      <c r="I167" s="31">
        <f>SUM($I$8:$I$166)</f>
        <v>25753</v>
      </c>
      <c r="J167" s="31">
        <f>SUM($J$8:$J$166)</f>
        <v>2673777</v>
      </c>
      <c r="K167" s="31">
        <f>SUM($K$8:$K$166)</f>
        <v>105000</v>
      </c>
      <c r="L167" s="31">
        <f>SUM($L$8:$L$166)</f>
        <v>606334</v>
      </c>
      <c r="M167" s="31">
        <f>SUM($M$8:$M$166)</f>
        <v>5711779</v>
      </c>
      <c r="N167" s="31">
        <f>SUM($N$8:$N$166)</f>
        <v>15519672.77</v>
      </c>
      <c r="O167" s="31">
        <f>SUM($O$8:$O$166)</f>
        <v>2258588.0500000007</v>
      </c>
      <c r="P167" s="31">
        <f>SUM($P$8:$P$166)</f>
        <v>0</v>
      </c>
      <c r="Q167" s="31">
        <f>SUM($Q$8:$Q$166)</f>
        <v>0</v>
      </c>
      <c r="R167" s="31">
        <f>SUM($R$8:$R$166)</f>
        <v>0</v>
      </c>
      <c r="S167" s="31">
        <f>SUM($S$8:$S$166)</f>
        <v>0</v>
      </c>
      <c r="T167" s="31">
        <f>SUM($T$8:$T$166)</f>
        <v>122587.42</v>
      </c>
      <c r="U167" s="31">
        <f>SUM($U$8:$U$166)</f>
        <v>0</v>
      </c>
      <c r="V167" s="31">
        <f>SUM($V$8:$V$166)</f>
        <v>17900848.240000002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Davies Ward Phillips &amp; Vineberg</vt:lpstr>
      <vt:lpstr>'Davies Ward Phillips &amp; Vineberg'!Print_Area</vt:lpstr>
      <vt:lpstr>'Davies Ward Phillips &amp; Vineberg'!Print_Titles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2022-01-25T18:39:44Z</dcterms:created>
  <dcterms:modified xsi:type="dcterms:W3CDTF">2022-01-25T18:39:54Z</dcterms:modified>
</cp:coreProperties>
</file>